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 firstSheet="4" activeTab="4"/>
  </bookViews>
  <sheets>
    <sheet name="Sở TP" sheetId="26" r:id="rId1"/>
    <sheet name="Sở TNMT" sheetId="27" r:id="rId2"/>
    <sheet name="Sở GTVT" sheetId="28" r:id="rId3"/>
    <sheet name="Sở NN" sheetId="29" r:id="rId4"/>
    <sheet name="Tổng hợp" sheetId="24" r:id="rId5"/>
  </sheets>
  <definedNames>
    <definedName name="_xlnm._FilterDatabase" localSheetId="2" hidden="1">'Sở GTVT'!$A$6:$L$9</definedName>
    <definedName name="_xlnm._FilterDatabase" localSheetId="3" hidden="1">'Sở NN'!$A$6:$L$29</definedName>
    <definedName name="_xlnm._FilterDatabase" localSheetId="1" hidden="1">'Sở TNMT'!$A$6:$L$9</definedName>
    <definedName name="_xlnm._FilterDatabase" localSheetId="0" hidden="1">'Sở TP'!$A$6:$L$8</definedName>
    <definedName name="_xlnm._FilterDatabase" localSheetId="4" hidden="1">'Tổng hợp'!$A$6:$O$76</definedName>
    <definedName name="_xlnm.Print_Titles" localSheetId="2">'Sở GTVT'!$4:$6</definedName>
    <definedName name="_xlnm.Print_Titles" localSheetId="3">'Sở NN'!$4:$6</definedName>
    <definedName name="_xlnm.Print_Titles" localSheetId="1">'Sở TNMT'!$4:$6</definedName>
    <definedName name="_xlnm.Print_Titles" localSheetId="0">'Sở TP'!$4:$6</definedName>
    <definedName name="_xlnm.Print_Titles" localSheetId="4">'Tổng hợp'!$4:$6</definedName>
  </definedNames>
  <calcPr calcId="145621"/>
</workbook>
</file>

<file path=xl/calcChain.xml><?xml version="1.0" encoding="utf-8"?>
<calcChain xmlns="http://schemas.openxmlformats.org/spreadsheetml/2006/main">
  <c r="H9" i="29" l="1"/>
  <c r="H7" i="29" s="1"/>
  <c r="E6" i="29"/>
  <c r="F6" i="29" s="1"/>
  <c r="G6" i="29" s="1"/>
  <c r="H6" i="29" s="1"/>
  <c r="I6" i="29" s="1"/>
  <c r="B6" i="29"/>
  <c r="C6" i="29" s="1"/>
  <c r="E6" i="28"/>
  <c r="F6" i="28" s="1"/>
  <c r="G6" i="28" s="1"/>
  <c r="H6" i="28" s="1"/>
  <c r="I6" i="28" s="1"/>
  <c r="B6" i="28"/>
  <c r="C6" i="28" s="1"/>
  <c r="H7" i="27"/>
  <c r="E6" i="27"/>
  <c r="F6" i="27" s="1"/>
  <c r="G6" i="27" s="1"/>
  <c r="H6" i="27" s="1"/>
  <c r="I6" i="27" s="1"/>
  <c r="B6" i="27"/>
  <c r="C6" i="27" s="1"/>
  <c r="H7" i="26"/>
  <c r="E6" i="26"/>
  <c r="F6" i="26" s="1"/>
  <c r="G6" i="26" s="1"/>
  <c r="H6" i="26" s="1"/>
  <c r="I6" i="26" s="1"/>
  <c r="B6" i="26"/>
  <c r="C6" i="26" s="1"/>
  <c r="H17" i="24" l="1"/>
  <c r="H15" i="24" s="1"/>
  <c r="H72" i="24" l="1"/>
  <c r="H68" i="24"/>
  <c r="H52" i="24"/>
  <c r="H46" i="24"/>
  <c r="H10" i="24"/>
  <c r="H8" i="24"/>
  <c r="H74" i="24" l="1"/>
  <c r="D74" i="24" s="1"/>
  <c r="H75" i="24"/>
  <c r="E6" i="24"/>
  <c r="F6" i="24" s="1"/>
  <c r="G6" i="24" s="1"/>
  <c r="H6" i="24" s="1"/>
  <c r="I6" i="24" s="1"/>
  <c r="B6" i="24"/>
  <c r="C6" i="24" s="1"/>
  <c r="H76" i="24" l="1"/>
  <c r="D75" i="24"/>
  <c r="D76" i="24" l="1"/>
</calcChain>
</file>

<file path=xl/sharedStrings.xml><?xml version="1.0" encoding="utf-8"?>
<sst xmlns="http://schemas.openxmlformats.org/spreadsheetml/2006/main" count="412" uniqueCount="218">
  <si>
    <t>TT</t>
  </si>
  <si>
    <t>Ghi chú</t>
  </si>
  <si>
    <t>Tên phòng, ban của cơ quan, đơn vị cần tuyển</t>
  </si>
  <si>
    <t>I</t>
  </si>
  <si>
    <t>II</t>
  </si>
  <si>
    <t>III</t>
  </si>
  <si>
    <t>Văn phòng Sở</t>
  </si>
  <si>
    <t>V</t>
  </si>
  <si>
    <t>VII</t>
  </si>
  <si>
    <t>Phòng Sử dụng và phát triển rừng</t>
  </si>
  <si>
    <t>Hạt Kiểm lâm huyện Tuy Đức</t>
  </si>
  <si>
    <t>10</t>
  </si>
  <si>
    <t>A</t>
  </si>
  <si>
    <t>B</t>
  </si>
  <si>
    <t>Công nghệ thông tin</t>
  </si>
  <si>
    <t>Tổng số</t>
  </si>
  <si>
    <t>Hạt Kiểm lâm huyện Đắk Song</t>
  </si>
  <si>
    <t>Tổng</t>
  </si>
  <si>
    <t xml:space="preserve">Đại học </t>
  </si>
  <si>
    <t xml:space="preserve">Cao đẳng </t>
  </si>
  <si>
    <t xml:space="preserve">Trung cấp </t>
  </si>
  <si>
    <t>Quản lý xây dựng</t>
  </si>
  <si>
    <t>Yêu cầu vị trí việc làm khi tuyển dụng</t>
  </si>
  <si>
    <t>Các Sở, ban, ngành</t>
  </si>
  <si>
    <t>CẤP TỈNH</t>
  </si>
  <si>
    <t>Khác</t>
  </si>
  <si>
    <t>4</t>
  </si>
  <si>
    <t>Chỉ tiêu tuyển dụng</t>
  </si>
  <si>
    <t>a</t>
  </si>
  <si>
    <t>b</t>
  </si>
  <si>
    <t>c</t>
  </si>
  <si>
    <t>Phòng Công nghệ thông tin</t>
  </si>
  <si>
    <t>Đội Kiểm lâm cơ động và phòng cháy chữa cháy rừng</t>
  </si>
  <si>
    <t>Kiểm lâm</t>
  </si>
  <si>
    <t>Kỹ thuật và quản lý kết cấu hạ tầng giao thông</t>
  </si>
  <si>
    <t>d</t>
  </si>
  <si>
    <t>IX</t>
  </si>
  <si>
    <t>Ưu tiên giới tính Nam</t>
  </si>
  <si>
    <t>Sở Tài nguyên và Môi trường: Đăng ký tuyển dụng: 02 chỉ tiêu</t>
  </si>
  <si>
    <t>Phòng Kỹ thuật và quản lý kết cấu hạ tầng giao thông</t>
  </si>
  <si>
    <t>Phòng Thanh tra, pháp chế</t>
  </si>
  <si>
    <t>Phòng Kỹ thuật chăn nuôi thú y và thủy sản</t>
  </si>
  <si>
    <t>Phòng Quản lý đô thị</t>
  </si>
  <si>
    <t>Văn phòng HĐND và UBND huyện</t>
  </si>
  <si>
    <t>Phòng Tài nguyên và Môi trường</t>
  </si>
  <si>
    <t>Quản lý đất đai</t>
  </si>
  <si>
    <t>Các huyện, thành phố</t>
  </si>
  <si>
    <t>Kế toán</t>
  </si>
  <si>
    <t>Thanh tra Sở</t>
  </si>
  <si>
    <t>Phụ trách Công nghệ thông tin</t>
  </si>
  <si>
    <t>Yêu cầu về số lượng, dân tộc thiểu số, trình độ chuyên ngành đào tạo</t>
  </si>
  <si>
    <t>1</t>
  </si>
  <si>
    <t>3</t>
  </si>
  <si>
    <t>6</t>
  </si>
  <si>
    <t>8</t>
  </si>
  <si>
    <t>9</t>
  </si>
  <si>
    <t>11</t>
  </si>
  <si>
    <t>Sở Xây dựng: Đăng ký tuyển dụng: 01 chỉ tiêu</t>
  </si>
  <si>
    <t>Phòng Quản lý ngân sách</t>
  </si>
  <si>
    <t xml:space="preserve"> Quản lý ngân sách</t>
  </si>
  <si>
    <t>13</t>
  </si>
  <si>
    <t>20</t>
  </si>
  <si>
    <t>21</t>
  </si>
  <si>
    <t>22</t>
  </si>
  <si>
    <t>23</t>
  </si>
  <si>
    <t>27</t>
  </si>
  <si>
    <t>30</t>
  </si>
  <si>
    <t>34</t>
  </si>
  <si>
    <t>35</t>
  </si>
  <si>
    <t>36</t>
  </si>
  <si>
    <t>37</t>
  </si>
  <si>
    <t>38</t>
  </si>
  <si>
    <t>39</t>
  </si>
  <si>
    <t>40</t>
  </si>
  <si>
    <t>Phòng Nông nghiệp và Phát triển nông thôn</t>
  </si>
  <si>
    <t>Quản lý về trồng trọt (bảo vệ thực vật)</t>
  </si>
  <si>
    <t>UBND huyện Đắk Glong: Đăng ký tuyển dụng: 03 chỉ tiêu</t>
  </si>
  <si>
    <t>UBND huyện Đắk Song: Đăng ký tuyển dụng: 01 chỉ tiêu</t>
  </si>
  <si>
    <t xml:space="preserve"> Công nghệ thông tin, Tin học</t>
  </si>
  <si>
    <t>UBND thành phố Gia Nghĩa: Đăng ký tuyển dụng: 03 chỉ tiêu</t>
  </si>
  <si>
    <t>Quản lý quy hoạch</t>
  </si>
  <si>
    <t>Quản lý nghiệp vụ về Y tế</t>
  </si>
  <si>
    <t>Y, Dược, An toàn thực phẩm</t>
  </si>
  <si>
    <t>Công nghệ kỹ thuật công trình xây dựng</t>
  </si>
  <si>
    <t>Kiến trúc, quy hoạch</t>
  </si>
  <si>
    <t xml:space="preserve">Phòng Y tế </t>
  </si>
  <si>
    <t>Sở Giao thông vận tải: Đăng ký tuyển dụng: 01 chỉ tiêu</t>
  </si>
  <si>
    <t>Xây dựng cầu đường; Xây dựng; Kỹ thuật giao thông</t>
  </si>
  <si>
    <t>Chi cục Kiểm lâm: 21 chỉ tiêu</t>
  </si>
  <si>
    <t>Phòng Tổ chức cán bộ</t>
  </si>
  <si>
    <t>Nhân sự và đội ngũ</t>
  </si>
  <si>
    <t>Lâm nghiệp, Luật, Hành Chính</t>
  </si>
  <si>
    <t xml:space="preserve"> Pháp chế</t>
  </si>
  <si>
    <t>Phòng Quản lý, bảo vệ rừng và bảo tồn thiên nhiên</t>
  </si>
  <si>
    <t xml:space="preserve"> Quản lý, bảo vệ rừng và bảo tồn thiên nhiên</t>
  </si>
  <si>
    <t xml:space="preserve"> Theo dõi sử dụng và phát triển rừng </t>
  </si>
  <si>
    <t xml:space="preserve"> Kiểm lâm (cơ động)</t>
  </si>
  <si>
    <t>Hạt Kiểm lâm thành phố Gia Nghĩa</t>
  </si>
  <si>
    <t xml:space="preserve"> Kiểm lâm (địa bàn)</t>
  </si>
  <si>
    <t>Hạt Kiểm lâm huyện K'rông Nô</t>
  </si>
  <si>
    <t>Hạt Kiểm lâm huyện Đăk G'long</t>
  </si>
  <si>
    <t>Kiểm lâm (địa bàn)</t>
  </si>
  <si>
    <t>Lâm nghiệp, Kiểm lâm, Luật, Hành Chính</t>
  </si>
  <si>
    <t>Lâm nghiệp, Kiểm lâm, Quản lý tài nguyên rừng</t>
  </si>
  <si>
    <t>Lâm nghiệp, Kiểm lâm, Quản lý tài nguyên rừng, Khoa học- Giống cây trồng</t>
  </si>
  <si>
    <t>Lâm nghiệp, Kiểm lâm, Luật, Khoa học cây trồng</t>
  </si>
  <si>
    <t>Phòng Bảo vệ thực vật</t>
  </si>
  <si>
    <t xml:space="preserve"> Thực hiện công tác dự tính, dự báo lĩnh vực bảo vệ thực vật</t>
  </si>
  <si>
    <t xml:space="preserve"> Thực hiện công tác chăn nuôi thú y và thủy sản 
</t>
  </si>
  <si>
    <t>Phòng Chế biến thương mại nông lâm sản</t>
  </si>
  <si>
    <t>Quản lý nhà nước về chế biến nông sản</t>
  </si>
  <si>
    <t>Chi cục Phát triển nông nghiệp: 03 chỉ tiêu</t>
  </si>
  <si>
    <t>Trồng trọt, Bảo vệ thực vật</t>
  </si>
  <si>
    <t xml:space="preserve">Bác sỹ thú y, Chăn nuôi - Thú y, Chăn nuôi, Thủy sản </t>
  </si>
  <si>
    <t>Trồng trọt; Chế biến nông sản</t>
  </si>
  <si>
    <t>Ưu tiên chuyên ngành Thủy sản</t>
  </si>
  <si>
    <t>Phòng Quản lý công trình Thủy lợi và Nước sạch nông thôn</t>
  </si>
  <si>
    <t>Quản lý công trình Thủy lợi và Nước sạch nông thôn</t>
  </si>
  <si>
    <t>Phòng Phòng chống thiên tai</t>
  </si>
  <si>
    <t>Phòng chống thiên tai</t>
  </si>
  <si>
    <t>Thủy lợi; Kỹ thuật xây dựng công trình thủy; Kỹ thuật tài nguyên nước, Kỹ thuật cấp thoát nước; Thủy văn môi trường; Quản lý xây dựng; Công nghệ kỹ thuật xây dựng và Kinh tế xây dựng</t>
  </si>
  <si>
    <t>Chi cục Thủy lợi: 03 chỉ tiêu</t>
  </si>
  <si>
    <t>e</t>
  </si>
  <si>
    <t>Hạt Kiểm lâm Vườn quốc gia Tà Đùng</t>
  </si>
  <si>
    <t>Đại học trở lên, ngành: Lâm nghiệp, Kiểm lâm, Luật, Quản lý tài nguyên rừng, Lâm sinh</t>
  </si>
  <si>
    <t>Ban quản lý Vườn quốc gia Tà Đùng: 01 chỉ tiêu</t>
  </si>
  <si>
    <t>g</t>
  </si>
  <si>
    <t>Hạt Kiểm lâm Khu Bảo tồn thiên nhiên Nam Nung</t>
  </si>
  <si>
    <t>Khu Bảo tồn thiên nhiên Nam Nung: 02 chỉ tiêu</t>
  </si>
  <si>
    <t>Sở Nông nghiệp và Phát triển nông thôn: Đăng ký tuyển dụng: 31 chỉ tiêu</t>
  </si>
  <si>
    <t>Sở Tài chính: Đăng ký tuyển dụng: 02 chỉ tiêu</t>
  </si>
  <si>
    <t>Quản lý giá, Thẩm định giá</t>
  </si>
  <si>
    <t>Phòng Đăng ký, Thống kê, Đo đạc, Viễn thám - Chính sách đất đai</t>
  </si>
  <si>
    <t>Quản lý đo đạc và bản đồ, viễn thám</t>
  </si>
  <si>
    <t>Thẩm định giá đất</t>
  </si>
  <si>
    <t>Quản lý đất đai; Địa chính; Trắc địa; Bản đồ; Viễn thám</t>
  </si>
  <si>
    <t>Quản lý đất đai; Luật; Kinh tế</t>
  </si>
  <si>
    <t>Chuyên trách Công nghệ thông tin</t>
  </si>
  <si>
    <t>- Tổ chức , hướng dẫn thực hiện dự án ứng dụng CNTT.
 - Tham mưu công tác an toàn thông tin</t>
  </si>
  <si>
    <t>Quản lý pháp chế</t>
  </si>
  <si>
    <t xml:space="preserve">Sở Tư pháp: Đăng ký tuyển dụng: 01 chỉ tiêu </t>
  </si>
  <si>
    <t>Kế toán; Kiểm toán</t>
  </si>
  <si>
    <t>Sở Văn hóa, Thể thao và Du lịch: Đăng ký tuyển dụng: 01 chỉ tiêu</t>
  </si>
  <si>
    <t>Công nghệ thông tin; Tin học; Quản trị mạng</t>
  </si>
  <si>
    <t>Phòng Nghiệp vụ Y - dược</t>
  </si>
  <si>
    <t>Sở Y tế: Đăng ký tuyển dụng: 03 chỉ tiêu</t>
  </si>
  <si>
    <t>Quản lý nghiệp vụ y</t>
  </si>
  <si>
    <t xml:space="preserve">Quản lý ngộ độc thực phẩm </t>
  </si>
  <si>
    <t>Quản lý công tác dân số - kế hoạch hóa gia đình</t>
  </si>
  <si>
    <t xml:space="preserve">Bác sĩ đa khoa </t>
  </si>
  <si>
    <t>Bác sĩ</t>
  </si>
  <si>
    <t>Chi cục An toàn thực phẩm</t>
  </si>
  <si>
    <t>Chi cục Dân số - Kế hoạch hóa gia đình</t>
  </si>
  <si>
    <t xml:space="preserve">
Quản lý đầu tư xây dựng
</t>
  </si>
  <si>
    <t>Ưu tiên người DTTS</t>
  </si>
  <si>
    <t>Phòng Quản lý giá - Công sản và Tài sản doanh nghiệp</t>
  </si>
  <si>
    <t>2</t>
  </si>
  <si>
    <t>IV</t>
  </si>
  <si>
    <t>5</t>
  </si>
  <si>
    <t>7</t>
  </si>
  <si>
    <t>12</t>
  </si>
  <si>
    <t>14</t>
  </si>
  <si>
    <t>15</t>
  </si>
  <si>
    <t>16</t>
  </si>
  <si>
    <t>17</t>
  </si>
  <si>
    <t>18</t>
  </si>
  <si>
    <t>19</t>
  </si>
  <si>
    <t>VI</t>
  </si>
  <si>
    <t>24</t>
  </si>
  <si>
    <t>25</t>
  </si>
  <si>
    <t>26</t>
  </si>
  <si>
    <t>VIII</t>
  </si>
  <si>
    <t>28</t>
  </si>
  <si>
    <t>29</t>
  </si>
  <si>
    <t>31</t>
  </si>
  <si>
    <t>32</t>
  </si>
  <si>
    <t>33</t>
  </si>
  <si>
    <t>Văn phòng HĐND-UBND huyện</t>
  </si>
  <si>
    <r>
      <t xml:space="preserve">NHU CẦU ĐĂNG KÝ TUYỂN DỤNG CÔNG CHỨC HÀNH CHÍNH NĂM 2023
</t>
    </r>
    <r>
      <rPr>
        <i/>
        <sz val="12"/>
        <rFont val="Times New Roman"/>
        <family val="1"/>
      </rPr>
      <t>(Kèm theo Công văn số:          /SNV-CCVC  ngày       tháng 01 năm 2023 của Sở Nội vụ tỉnh Đắk Nông)</t>
    </r>
  </si>
  <si>
    <t>Xây dựng cầu đường; Kỹ sư Xây dựng; Kỹ thuật giao thông</t>
  </si>
  <si>
    <t>Phòng Tài chính - Kế hoạch</t>
  </si>
  <si>
    <t>Lâm nghiệp, Luật, Hành Chính, Nông nghiệp, Quản trị nhân sự, Quản lý văn hóa, Công nghệ thông tin</t>
  </si>
  <si>
    <t>Lâm nghiệp, Kiểm lâm, Luật, Khoa học cây trồng, Hành chính</t>
  </si>
  <si>
    <t>Trồng trọt, Bảo vệ thực vật, sinh học, Sinh học ứng dụng</t>
  </si>
  <si>
    <t>Luật, Hành chính</t>
  </si>
  <si>
    <t>Tổ chức nhân sự; Hành chính tổng hợp</t>
  </si>
  <si>
    <t>Luật, Hành chính, Quản trị nhân lực, Quản trị công sở</t>
  </si>
  <si>
    <t>Kinh tế, Tài chính; Tài chính - Ngân hàng; Kế toán; Kế toán - Kiểm toán, Quản lý kinh tế, Kinh tế phát triển, Kinh doanh thương mại, Quản trị kinh doanh</t>
  </si>
  <si>
    <t>Quản lý giá, Thẩm định giá, 'Kinh tế, Tài chính; Tài chính - Ngân hàng; Kế toán; Kế toán - Kiểm toán, Quản lý kinh tế, Kinh tế phát triển, Kinh doanh thương mại, Quản trị kinh doanh</t>
  </si>
  <si>
    <t>Tài chính, Kế hoạch, Xây dựng, Kinh tế đô thị, Giao thông, Giao thông vận tải</t>
  </si>
  <si>
    <t>Quản lý đất đai, Địa chính, Luật, Trắc địa</t>
  </si>
  <si>
    <t>Công nghệ thông tin; tin học; Quản trị mạng</t>
  </si>
  <si>
    <t>Hành chính một cửa</t>
  </si>
  <si>
    <t>Quản lý đất đai, Luật, Hành chính, Địa chính, Nông nghiệp, Xây dựng, Quản trị kinh doanh, Quy hoạch kiến trúc, Tài chính, Kế hoạch, Môi trường, Văn hóa</t>
  </si>
  <si>
    <t>Chuyên trách giúp HĐND huyện</t>
  </si>
  <si>
    <t>Quản lý đất đai, Luật, Hành chính, Nông nghiệp, Tài chính, Xây dựng, Quản trị kinh doanh, Quy hoạch kiến trúc, Đô thị, Môi trường</t>
  </si>
  <si>
    <t>Nông nghiệp, Trồng trọt, Nông học, Bảo vệ thực vật</t>
  </si>
  <si>
    <t xml:space="preserve"> Kế toán</t>
  </si>
  <si>
    <t>Tài chính, Kế toán</t>
  </si>
  <si>
    <t>Sở Nông nghiệp và Phát triển nông thôn: Đăng ký tuyển dụng: 33 chỉ tiêu</t>
  </si>
  <si>
    <t>Chi cục Kiểm lâm: 23 chỉ tiêu</t>
  </si>
  <si>
    <t>Sở Thông tin và Truyền thông: Đăng ký tuyển dụng: 05 chỉ tiêu</t>
  </si>
  <si>
    <t>Phòng bưu chính Viễn thông</t>
  </si>
  <si>
    <t>Quản lý viễn thông</t>
  </si>
  <si>
    <t>Điện tử Viễn thông</t>
  </si>
  <si>
    <t>Phòng Kinh tế và Hạ tầng</t>
  </si>
  <si>
    <t>UBND huyện Tuy Đức: Đăng ký tuyển dụng: 05 chỉ tiêu</t>
  </si>
  <si>
    <t>Xây dựng; Thủy lợi</t>
  </si>
  <si>
    <t>Xây dựng; Kiến trúc</t>
  </si>
  <si>
    <t>Quản lý về Thủy lợi (Hồ đập, phòng chống thiên tai)</t>
  </si>
  <si>
    <t>Vị trí dành riêng cho người dân tộc thiểu số</t>
  </si>
  <si>
    <t>Giới tính Nam</t>
  </si>
  <si>
    <t>Vị trí việc làm khi tuyển dụng</t>
  </si>
  <si>
    <t xml:space="preserve">Thủy lợi; Kỹ thuật xây dựng công trình thủy; Kỹ thuật tài nguyên nước, Kỹ thuật cấp thoát nước; Thủy văn môi trường; </t>
  </si>
  <si>
    <t>Thủy lợi; Thủy văn môi trường; Khí tượng thủy văn</t>
  </si>
  <si>
    <r>
      <t xml:space="preserve">TỔNG HỢP NHU CẦU ĐĂNG KÝ TUYỂN DỤNG CÔNG CHỨC HÀNH CHÍNH NĂM 2023
</t>
    </r>
    <r>
      <rPr>
        <i/>
        <sz val="12"/>
        <rFont val="Times New Roman"/>
        <family val="1"/>
      </rPr>
      <t>(Kèm theo Kế hoạch số            /KH-UBND  ngày    tháng 02 năm 2023 của Ủy ban nhân dân tỉnh Đắk Nông)</t>
    </r>
  </si>
  <si>
    <t>CÁC HUYỆN, THÀNH PHỐ GIA NGHĨA</t>
  </si>
  <si>
    <t>Lâm nghiệp, Kiểm lâm, Luật, Hành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</si>
</sst>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name val=".VnTime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quotePrefix="1" applyNumberFormat="1" applyFont="1" applyBorder="1" applyAlignment="1">
      <alignment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quotePrefix="1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11" fillId="0" borderId="1" xfId="0" quotePrefix="1" applyNumberFormat="1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quotePrefix="1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6" xfId="0" quotePrefix="1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516610</xdr:colOff>
      <xdr:row>2</xdr:row>
      <xdr:rowOff>16144</xdr:rowOff>
    </xdr:from>
    <xdr:to>
      <xdr:col>3</xdr:col>
      <xdr:colOff>1993792</xdr:colOff>
      <xdr:row>2</xdr:row>
      <xdr:rowOff>16144</xdr:rowOff>
    </xdr:to>
    <xdr:cxnSp macro="">
      <xdr:nvCxnSpPr>
        <xdr:cNvPr id="3" name="Straight Connector 2"/>
        <xdr:cNvCxnSpPr/>
      </xdr:nvCxnSpPr>
      <xdr:spPr>
        <a:xfrm>
          <a:off x="3495191" y="750699"/>
          <a:ext cx="147718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118" zoomScaleNormal="118" workbookViewId="0">
      <selection activeCell="B29" sqref="B29"/>
    </sheetView>
  </sheetViews>
  <sheetFormatPr defaultColWidth="9.109375" defaultRowHeight="12" x14ac:dyDescent="0.3"/>
  <cols>
    <col min="1" max="1" width="5.5546875" style="5" customWidth="1"/>
    <col min="2" max="2" width="18.6640625" style="8" customWidth="1"/>
    <col min="3" max="3" width="20.33203125" style="8" customWidth="1"/>
    <col min="4" max="4" width="37" style="41" customWidth="1"/>
    <col min="5" max="5" width="11.5546875" style="8" customWidth="1"/>
    <col min="6" max="6" width="9.109375" style="8" customWidth="1"/>
    <col min="7" max="7" width="14" style="1" customWidth="1"/>
    <col min="8" max="8" width="8.6640625" style="14" customWidth="1"/>
    <col min="9" max="9" width="13.109375" style="9" customWidth="1"/>
    <col min="10" max="14" width="9.109375" style="1"/>
    <col min="15" max="15" width="9.6640625" style="1" customWidth="1"/>
    <col min="16" max="16384" width="9.109375" style="1"/>
  </cols>
  <sheetData>
    <row r="1" spans="1:12" ht="19.5" customHeight="1" x14ac:dyDescent="0.25">
      <c r="I1" s="32"/>
    </row>
    <row r="2" spans="1:12" ht="38.25" customHeight="1" x14ac:dyDescent="0.3">
      <c r="A2" s="76" t="s">
        <v>178</v>
      </c>
      <c r="B2" s="77"/>
      <c r="C2" s="77"/>
      <c r="D2" s="77"/>
      <c r="E2" s="77"/>
      <c r="F2" s="77"/>
      <c r="G2" s="77"/>
      <c r="H2" s="77"/>
      <c r="I2" s="77"/>
    </row>
    <row r="3" spans="1:12" ht="23.25" customHeight="1" x14ac:dyDescent="0.25">
      <c r="A3" s="17"/>
      <c r="B3" s="10"/>
      <c r="C3" s="10"/>
      <c r="D3" s="42"/>
      <c r="E3" s="10"/>
      <c r="F3" s="10"/>
      <c r="G3" s="9"/>
      <c r="H3" s="15"/>
    </row>
    <row r="4" spans="1:12" ht="23.25" customHeight="1" x14ac:dyDescent="0.3">
      <c r="A4" s="78" t="s">
        <v>0</v>
      </c>
      <c r="B4" s="79" t="s">
        <v>2</v>
      </c>
      <c r="C4" s="79" t="s">
        <v>22</v>
      </c>
      <c r="D4" s="79" t="s">
        <v>50</v>
      </c>
      <c r="E4" s="79"/>
      <c r="F4" s="79"/>
      <c r="G4" s="79"/>
      <c r="H4" s="80" t="s">
        <v>27</v>
      </c>
      <c r="I4" s="79" t="s">
        <v>1</v>
      </c>
    </row>
    <row r="5" spans="1:12" ht="23.25" customHeight="1" x14ac:dyDescent="0.3">
      <c r="A5" s="78"/>
      <c r="B5" s="79"/>
      <c r="C5" s="79"/>
      <c r="D5" s="35" t="s">
        <v>18</v>
      </c>
      <c r="E5" s="60" t="s">
        <v>19</v>
      </c>
      <c r="F5" s="60" t="s">
        <v>20</v>
      </c>
      <c r="G5" s="60" t="s">
        <v>25</v>
      </c>
      <c r="H5" s="80"/>
      <c r="I5" s="79"/>
    </row>
    <row r="6" spans="1:12" ht="18" customHeight="1" x14ac:dyDescent="0.25">
      <c r="A6" s="6">
        <v>1</v>
      </c>
      <c r="B6" s="19">
        <f>1+A6</f>
        <v>2</v>
      </c>
      <c r="C6" s="6">
        <f t="shared" ref="C6:I6" si="0">1+B6</f>
        <v>3</v>
      </c>
      <c r="D6" s="19" t="s">
        <v>26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</row>
    <row r="7" spans="1:12" s="12" customFormat="1" ht="26.25" customHeight="1" x14ac:dyDescent="0.3">
      <c r="A7" s="61" t="s">
        <v>3</v>
      </c>
      <c r="B7" s="75" t="s">
        <v>140</v>
      </c>
      <c r="C7" s="75"/>
      <c r="D7" s="75"/>
      <c r="E7" s="75"/>
      <c r="F7" s="75"/>
      <c r="G7" s="75"/>
      <c r="H7" s="20">
        <f>SUM(H8:H8)</f>
        <v>1</v>
      </c>
      <c r="I7" s="62"/>
      <c r="J7" s="11"/>
      <c r="K7" s="11"/>
      <c r="L7" s="11"/>
    </row>
    <row r="8" spans="1:12" s="4" customFormat="1" ht="24.75" customHeight="1" x14ac:dyDescent="0.3">
      <c r="A8" s="34" t="s">
        <v>51</v>
      </c>
      <c r="B8" s="35" t="s">
        <v>6</v>
      </c>
      <c r="C8" s="39" t="s">
        <v>47</v>
      </c>
      <c r="D8" s="39" t="s">
        <v>141</v>
      </c>
      <c r="E8" s="34"/>
      <c r="F8" s="35"/>
      <c r="G8" s="34"/>
      <c r="H8" s="18">
        <v>1</v>
      </c>
      <c r="I8" s="7"/>
      <c r="J8" s="3"/>
      <c r="K8" s="3"/>
      <c r="L8" s="3"/>
    </row>
  </sheetData>
  <autoFilter ref="A6:L8"/>
  <mergeCells count="8">
    <mergeCell ref="B7:G7"/>
    <mergeCell ref="A2:I2"/>
    <mergeCell ref="A4:A5"/>
    <mergeCell ref="B4:B5"/>
    <mergeCell ref="C4:C5"/>
    <mergeCell ref="D4:G4"/>
    <mergeCell ref="H4:H5"/>
    <mergeCell ref="I4:I5"/>
  </mergeCells>
  <pageMargins left="0.5" right="0" top="0.61" bottom="0.61" header="0" footer="0"/>
  <pageSetup paperSize="9" orientation="landscape" r:id="rId1"/>
  <headerFooter differentFirst="1"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18" zoomScaleNormal="118" workbookViewId="0">
      <selection activeCell="B28" sqref="B28"/>
    </sheetView>
  </sheetViews>
  <sheetFormatPr defaultColWidth="9.109375" defaultRowHeight="12" x14ac:dyDescent="0.3"/>
  <cols>
    <col min="1" max="1" width="5.5546875" style="5" customWidth="1"/>
    <col min="2" max="2" width="18.6640625" style="8" customWidth="1"/>
    <col min="3" max="3" width="20.33203125" style="8" customWidth="1"/>
    <col min="4" max="4" width="37" style="41" customWidth="1"/>
    <col min="5" max="5" width="11.5546875" style="8" customWidth="1"/>
    <col min="6" max="6" width="9.109375" style="8" customWidth="1"/>
    <col min="7" max="7" width="14" style="1" customWidth="1"/>
    <col min="8" max="8" width="8.6640625" style="14" customWidth="1"/>
    <col min="9" max="9" width="13.109375" style="9" customWidth="1"/>
    <col min="10" max="14" width="9.109375" style="1"/>
    <col min="15" max="15" width="9.6640625" style="1" customWidth="1"/>
    <col min="16" max="16384" width="9.109375" style="1"/>
  </cols>
  <sheetData>
    <row r="1" spans="1:12" ht="19.5" customHeight="1" x14ac:dyDescent="0.25">
      <c r="I1" s="32"/>
    </row>
    <row r="2" spans="1:12" ht="38.25" customHeight="1" x14ac:dyDescent="0.3">
      <c r="A2" s="76" t="s">
        <v>178</v>
      </c>
      <c r="B2" s="77"/>
      <c r="C2" s="77"/>
      <c r="D2" s="77"/>
      <c r="E2" s="77"/>
      <c r="F2" s="77"/>
      <c r="G2" s="77"/>
      <c r="H2" s="77"/>
      <c r="I2" s="77"/>
    </row>
    <row r="3" spans="1:12" ht="23.25" customHeight="1" x14ac:dyDescent="0.25">
      <c r="A3" s="17"/>
      <c r="B3" s="10"/>
      <c r="C3" s="10"/>
      <c r="D3" s="42"/>
      <c r="E3" s="10"/>
      <c r="F3" s="10"/>
      <c r="G3" s="9"/>
      <c r="H3" s="15"/>
    </row>
    <row r="4" spans="1:12" ht="23.25" customHeight="1" x14ac:dyDescent="0.3">
      <c r="A4" s="78" t="s">
        <v>0</v>
      </c>
      <c r="B4" s="79" t="s">
        <v>2</v>
      </c>
      <c r="C4" s="79" t="s">
        <v>22</v>
      </c>
      <c r="D4" s="79" t="s">
        <v>50</v>
      </c>
      <c r="E4" s="79"/>
      <c r="F4" s="79"/>
      <c r="G4" s="79"/>
      <c r="H4" s="80" t="s">
        <v>27</v>
      </c>
      <c r="I4" s="79" t="s">
        <v>1</v>
      </c>
    </row>
    <row r="5" spans="1:12" ht="23.25" customHeight="1" x14ac:dyDescent="0.3">
      <c r="A5" s="78"/>
      <c r="B5" s="79"/>
      <c r="C5" s="79"/>
      <c r="D5" s="35" t="s">
        <v>18</v>
      </c>
      <c r="E5" s="60" t="s">
        <v>19</v>
      </c>
      <c r="F5" s="60" t="s">
        <v>20</v>
      </c>
      <c r="G5" s="60" t="s">
        <v>25</v>
      </c>
      <c r="H5" s="80"/>
      <c r="I5" s="79"/>
    </row>
    <row r="6" spans="1:12" ht="18" customHeight="1" x14ac:dyDescent="0.25">
      <c r="A6" s="6">
        <v>1</v>
      </c>
      <c r="B6" s="19">
        <f>1+A6</f>
        <v>2</v>
      </c>
      <c r="C6" s="6">
        <f t="shared" ref="C6:I6" si="0">1+B6</f>
        <v>3</v>
      </c>
      <c r="D6" s="19" t="s">
        <v>26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</row>
    <row r="7" spans="1:12" s="12" customFormat="1" ht="22.5" customHeight="1" x14ac:dyDescent="0.3">
      <c r="A7" s="61" t="s">
        <v>3</v>
      </c>
      <c r="B7" s="75" t="s">
        <v>38</v>
      </c>
      <c r="C7" s="75"/>
      <c r="D7" s="75"/>
      <c r="E7" s="75"/>
      <c r="F7" s="75"/>
      <c r="G7" s="75"/>
      <c r="H7" s="20">
        <f>SUM(H8:H9)</f>
        <v>2</v>
      </c>
      <c r="I7" s="62"/>
      <c r="J7" s="11"/>
      <c r="K7" s="11"/>
      <c r="L7" s="11"/>
    </row>
    <row r="8" spans="1:12" s="4" customFormat="1" ht="39.75" customHeight="1" x14ac:dyDescent="0.3">
      <c r="A8" s="34" t="s">
        <v>51</v>
      </c>
      <c r="B8" s="81" t="s">
        <v>132</v>
      </c>
      <c r="C8" s="39" t="s">
        <v>133</v>
      </c>
      <c r="D8" s="39" t="s">
        <v>135</v>
      </c>
      <c r="E8" s="35"/>
      <c r="F8" s="35"/>
      <c r="G8" s="34"/>
      <c r="H8" s="18">
        <v>1</v>
      </c>
      <c r="I8" s="16"/>
      <c r="J8" s="3"/>
      <c r="K8" s="3"/>
      <c r="L8" s="3"/>
    </row>
    <row r="9" spans="1:12" s="4" customFormat="1" ht="25.5" customHeight="1" x14ac:dyDescent="0.3">
      <c r="A9" s="34" t="s">
        <v>156</v>
      </c>
      <c r="B9" s="82"/>
      <c r="C9" s="39" t="s">
        <v>134</v>
      </c>
      <c r="D9" s="39" t="s">
        <v>136</v>
      </c>
      <c r="E9" s="35"/>
      <c r="F9" s="35"/>
      <c r="G9" s="34"/>
      <c r="H9" s="18">
        <v>1</v>
      </c>
      <c r="I9" s="16"/>
      <c r="J9" s="3"/>
      <c r="K9" s="3"/>
      <c r="L9" s="3"/>
    </row>
  </sheetData>
  <autoFilter ref="A6:L9"/>
  <mergeCells count="9">
    <mergeCell ref="B7:G7"/>
    <mergeCell ref="B8:B9"/>
    <mergeCell ref="A2:I2"/>
    <mergeCell ref="A4:A5"/>
    <mergeCell ref="B4:B5"/>
    <mergeCell ref="C4:C5"/>
    <mergeCell ref="D4:G4"/>
    <mergeCell ref="H4:H5"/>
    <mergeCell ref="I4:I5"/>
  </mergeCells>
  <pageMargins left="0.5" right="0" top="0.61" bottom="0.61" header="0" footer="0"/>
  <pageSetup paperSize="9" orientation="landscape" r:id="rId1"/>
  <headerFooter differentFirst="1"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18" zoomScaleNormal="118" workbookViewId="0">
      <selection activeCell="A2" sqref="A2:XFD2"/>
    </sheetView>
  </sheetViews>
  <sheetFormatPr defaultColWidth="9.109375" defaultRowHeight="12" x14ac:dyDescent="0.3"/>
  <cols>
    <col min="1" max="1" width="5.5546875" style="5" customWidth="1"/>
    <col min="2" max="2" width="18.6640625" style="8" customWidth="1"/>
    <col min="3" max="3" width="20.33203125" style="8" customWidth="1"/>
    <col min="4" max="4" width="37" style="41" customWidth="1"/>
    <col min="5" max="5" width="11.5546875" style="8" customWidth="1"/>
    <col min="6" max="6" width="9.109375" style="8" customWidth="1"/>
    <col min="7" max="7" width="14" style="1" customWidth="1"/>
    <col min="8" max="8" width="8.6640625" style="14" customWidth="1"/>
    <col min="9" max="9" width="13.109375" style="9" customWidth="1"/>
    <col min="10" max="14" width="9.109375" style="1"/>
    <col min="15" max="15" width="9.6640625" style="1" customWidth="1"/>
    <col min="16" max="16384" width="9.109375" style="1"/>
  </cols>
  <sheetData>
    <row r="1" spans="1:12" ht="19.5" customHeight="1" x14ac:dyDescent="0.25">
      <c r="I1" s="32"/>
    </row>
    <row r="2" spans="1:12" ht="38.25" customHeight="1" x14ac:dyDescent="0.3">
      <c r="A2" s="76" t="s">
        <v>178</v>
      </c>
      <c r="B2" s="77"/>
      <c r="C2" s="77"/>
      <c r="D2" s="77"/>
      <c r="E2" s="77"/>
      <c r="F2" s="77"/>
      <c r="G2" s="77"/>
      <c r="H2" s="77"/>
      <c r="I2" s="77"/>
    </row>
    <row r="3" spans="1:12" ht="23.25" customHeight="1" x14ac:dyDescent="0.25">
      <c r="A3" s="17"/>
      <c r="B3" s="10"/>
      <c r="C3" s="10"/>
      <c r="D3" s="42"/>
      <c r="E3" s="10"/>
      <c r="F3" s="10"/>
      <c r="G3" s="9"/>
      <c r="H3" s="15"/>
    </row>
    <row r="4" spans="1:12" ht="23.25" customHeight="1" x14ac:dyDescent="0.3">
      <c r="A4" s="78" t="s">
        <v>0</v>
      </c>
      <c r="B4" s="79" t="s">
        <v>2</v>
      </c>
      <c r="C4" s="79" t="s">
        <v>22</v>
      </c>
      <c r="D4" s="79" t="s">
        <v>50</v>
      </c>
      <c r="E4" s="79"/>
      <c r="F4" s="79"/>
      <c r="G4" s="79"/>
      <c r="H4" s="80" t="s">
        <v>27</v>
      </c>
      <c r="I4" s="79" t="s">
        <v>1</v>
      </c>
    </row>
    <row r="5" spans="1:12" ht="23.25" customHeight="1" x14ac:dyDescent="0.3">
      <c r="A5" s="78"/>
      <c r="B5" s="79"/>
      <c r="C5" s="79"/>
      <c r="D5" s="35" t="s">
        <v>18</v>
      </c>
      <c r="E5" s="60" t="s">
        <v>19</v>
      </c>
      <c r="F5" s="60" t="s">
        <v>20</v>
      </c>
      <c r="G5" s="60" t="s">
        <v>25</v>
      </c>
      <c r="H5" s="80"/>
      <c r="I5" s="79"/>
    </row>
    <row r="6" spans="1:12" ht="18" customHeight="1" x14ac:dyDescent="0.25">
      <c r="A6" s="6">
        <v>1</v>
      </c>
      <c r="B6" s="19">
        <f>1+A6</f>
        <v>2</v>
      </c>
      <c r="C6" s="6">
        <f t="shared" ref="C6:I6" si="0">1+B6</f>
        <v>3</v>
      </c>
      <c r="D6" s="19" t="s">
        <v>26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</row>
    <row r="7" spans="1:12" s="2" customFormat="1" ht="16.5" customHeight="1" x14ac:dyDescent="0.3">
      <c r="A7" s="61" t="s">
        <v>12</v>
      </c>
      <c r="B7" s="59" t="s">
        <v>24</v>
      </c>
      <c r="C7" s="61"/>
      <c r="D7" s="35"/>
      <c r="E7" s="61"/>
      <c r="F7" s="61"/>
      <c r="G7" s="61"/>
      <c r="H7" s="61"/>
      <c r="I7" s="61"/>
    </row>
    <row r="8" spans="1:12" s="12" customFormat="1" ht="25.5" customHeight="1" x14ac:dyDescent="0.3">
      <c r="A8" s="61" t="s">
        <v>3</v>
      </c>
      <c r="B8" s="75" t="s">
        <v>86</v>
      </c>
      <c r="C8" s="75"/>
      <c r="D8" s="75"/>
      <c r="E8" s="75"/>
      <c r="F8" s="75"/>
      <c r="G8" s="75"/>
      <c r="H8" s="20">
        <v>1</v>
      </c>
      <c r="I8" s="62"/>
      <c r="J8" s="11"/>
      <c r="K8" s="11"/>
      <c r="L8" s="11"/>
    </row>
    <row r="9" spans="1:12" s="4" customFormat="1" ht="42" customHeight="1" x14ac:dyDescent="0.3">
      <c r="A9" s="34" t="s">
        <v>51</v>
      </c>
      <c r="B9" s="38" t="s">
        <v>39</v>
      </c>
      <c r="C9" s="38" t="s">
        <v>34</v>
      </c>
      <c r="D9" s="39" t="s">
        <v>87</v>
      </c>
      <c r="E9" s="34"/>
      <c r="F9" s="34"/>
      <c r="G9" s="34" t="s">
        <v>154</v>
      </c>
      <c r="H9" s="18">
        <v>1</v>
      </c>
      <c r="I9" s="21"/>
      <c r="J9" s="3"/>
      <c r="K9" s="3"/>
      <c r="L9" s="3"/>
    </row>
  </sheetData>
  <autoFilter ref="A6:L9"/>
  <mergeCells count="8">
    <mergeCell ref="B8:G8"/>
    <mergeCell ref="A2:I2"/>
    <mergeCell ref="A4:A5"/>
    <mergeCell ref="B4:B5"/>
    <mergeCell ref="C4:C5"/>
    <mergeCell ref="D4:G4"/>
    <mergeCell ref="H4:H5"/>
    <mergeCell ref="I4:I5"/>
  </mergeCells>
  <pageMargins left="0.5" right="0" top="0.61" bottom="0.61" header="0" footer="0"/>
  <pageSetup paperSize="9" orientation="landscape" r:id="rId1"/>
  <headerFooter differentFirst="1"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18" zoomScaleNormal="118" workbookViewId="0">
      <selection activeCell="A2" sqref="A2:XFD2"/>
    </sheetView>
  </sheetViews>
  <sheetFormatPr defaultColWidth="9.109375" defaultRowHeight="12" x14ac:dyDescent="0.3"/>
  <cols>
    <col min="1" max="1" width="5.5546875" style="5" customWidth="1"/>
    <col min="2" max="2" width="18.6640625" style="8" customWidth="1"/>
    <col min="3" max="3" width="20.33203125" style="8" customWidth="1"/>
    <col min="4" max="4" width="37" style="41" customWidth="1"/>
    <col min="5" max="5" width="11.5546875" style="8" customWidth="1"/>
    <col min="6" max="6" width="9.109375" style="8" customWidth="1"/>
    <col min="7" max="7" width="14" style="1" customWidth="1"/>
    <col min="8" max="8" width="8.6640625" style="14" customWidth="1"/>
    <col min="9" max="9" width="13.109375" style="9" customWidth="1"/>
    <col min="10" max="14" width="9.109375" style="1"/>
    <col min="15" max="15" width="9.6640625" style="1" customWidth="1"/>
    <col min="16" max="16384" width="9.109375" style="1"/>
  </cols>
  <sheetData>
    <row r="1" spans="1:12" ht="19.5" customHeight="1" x14ac:dyDescent="0.25">
      <c r="I1" s="32"/>
    </row>
    <row r="2" spans="1:12" ht="38.25" customHeight="1" x14ac:dyDescent="0.3">
      <c r="A2" s="76" t="s">
        <v>178</v>
      </c>
      <c r="B2" s="77"/>
      <c r="C2" s="77"/>
      <c r="D2" s="77"/>
      <c r="E2" s="77"/>
      <c r="F2" s="77"/>
      <c r="G2" s="77"/>
      <c r="H2" s="77"/>
      <c r="I2" s="77"/>
    </row>
    <row r="3" spans="1:12" ht="23.25" customHeight="1" x14ac:dyDescent="0.25">
      <c r="A3" s="17"/>
      <c r="B3" s="10"/>
      <c r="C3" s="10"/>
      <c r="D3" s="42"/>
      <c r="E3" s="10"/>
      <c r="F3" s="10"/>
      <c r="G3" s="9"/>
      <c r="H3" s="15"/>
    </row>
    <row r="4" spans="1:12" ht="23.25" customHeight="1" x14ac:dyDescent="0.3">
      <c r="A4" s="78" t="s">
        <v>0</v>
      </c>
      <c r="B4" s="79" t="s">
        <v>2</v>
      </c>
      <c r="C4" s="79" t="s">
        <v>22</v>
      </c>
      <c r="D4" s="79" t="s">
        <v>50</v>
      </c>
      <c r="E4" s="79"/>
      <c r="F4" s="79"/>
      <c r="G4" s="79"/>
      <c r="H4" s="80" t="s">
        <v>27</v>
      </c>
      <c r="I4" s="79" t="s">
        <v>1</v>
      </c>
    </row>
    <row r="5" spans="1:12" ht="23.25" customHeight="1" x14ac:dyDescent="0.3">
      <c r="A5" s="78"/>
      <c r="B5" s="79"/>
      <c r="C5" s="79"/>
      <c r="D5" s="35" t="s">
        <v>18</v>
      </c>
      <c r="E5" s="60" t="s">
        <v>19</v>
      </c>
      <c r="F5" s="60" t="s">
        <v>20</v>
      </c>
      <c r="G5" s="60" t="s">
        <v>25</v>
      </c>
      <c r="H5" s="80"/>
      <c r="I5" s="79"/>
    </row>
    <row r="6" spans="1:12" ht="18" customHeight="1" x14ac:dyDescent="0.25">
      <c r="A6" s="6">
        <v>1</v>
      </c>
      <c r="B6" s="19">
        <f>1+A6</f>
        <v>2</v>
      </c>
      <c r="C6" s="6">
        <f t="shared" ref="C6:I6" si="0">1+B6</f>
        <v>3</v>
      </c>
      <c r="D6" s="19" t="s">
        <v>26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</row>
    <row r="7" spans="1:12" s="12" customFormat="1" ht="18" customHeight="1" x14ac:dyDescent="0.3">
      <c r="A7" s="61" t="s">
        <v>3</v>
      </c>
      <c r="B7" s="75" t="s">
        <v>129</v>
      </c>
      <c r="C7" s="75"/>
      <c r="D7" s="75"/>
      <c r="E7" s="75"/>
      <c r="F7" s="75"/>
      <c r="G7" s="75"/>
      <c r="H7" s="20">
        <f>H8+H9+H19+H23+H26+H28</f>
        <v>31</v>
      </c>
      <c r="I7" s="34"/>
      <c r="J7" s="11"/>
      <c r="K7" s="11"/>
      <c r="L7" s="11"/>
    </row>
    <row r="8" spans="1:12" s="4" customFormat="1" x14ac:dyDescent="0.3">
      <c r="A8" s="61" t="s">
        <v>28</v>
      </c>
      <c r="B8" s="45" t="s">
        <v>89</v>
      </c>
      <c r="C8" s="45" t="s">
        <v>90</v>
      </c>
      <c r="D8" s="43" t="s">
        <v>91</v>
      </c>
      <c r="E8" s="36"/>
      <c r="F8" s="35"/>
      <c r="G8" s="35"/>
      <c r="H8" s="20">
        <v>1</v>
      </c>
      <c r="I8" s="34"/>
      <c r="J8" s="3"/>
      <c r="K8" s="3"/>
      <c r="L8" s="3"/>
    </row>
    <row r="9" spans="1:12" s="2" customFormat="1" ht="17.25" customHeight="1" x14ac:dyDescent="0.3">
      <c r="A9" s="60" t="s">
        <v>29</v>
      </c>
      <c r="B9" s="86" t="s">
        <v>88</v>
      </c>
      <c r="C9" s="86"/>
      <c r="D9" s="43"/>
      <c r="E9" s="58"/>
      <c r="F9" s="58"/>
      <c r="G9" s="58"/>
      <c r="H9" s="20">
        <f>SUM(H10:H18)</f>
        <v>21</v>
      </c>
      <c r="I9" s="34"/>
    </row>
    <row r="10" spans="1:12" s="4" customFormat="1" ht="24" x14ac:dyDescent="0.3">
      <c r="A10" s="33" t="s">
        <v>51</v>
      </c>
      <c r="B10" s="38" t="s">
        <v>40</v>
      </c>
      <c r="C10" s="36" t="s">
        <v>92</v>
      </c>
      <c r="D10" s="36" t="s">
        <v>102</v>
      </c>
      <c r="E10" s="22"/>
      <c r="F10" s="22"/>
      <c r="G10" s="34" t="s">
        <v>37</v>
      </c>
      <c r="H10" s="49">
        <v>1</v>
      </c>
      <c r="I10" s="21"/>
      <c r="J10" s="3"/>
      <c r="K10" s="3"/>
      <c r="L10" s="3"/>
    </row>
    <row r="11" spans="1:12" s="4" customFormat="1" ht="24" x14ac:dyDescent="0.3">
      <c r="A11" s="33" t="s">
        <v>156</v>
      </c>
      <c r="B11" s="38" t="s">
        <v>93</v>
      </c>
      <c r="C11" s="36" t="s">
        <v>94</v>
      </c>
      <c r="D11" s="36" t="s">
        <v>103</v>
      </c>
      <c r="E11" s="22"/>
      <c r="F11" s="22"/>
      <c r="G11" s="34" t="s">
        <v>37</v>
      </c>
      <c r="H11" s="49">
        <v>1</v>
      </c>
      <c r="I11" s="21"/>
      <c r="J11" s="3"/>
      <c r="K11" s="3"/>
      <c r="L11" s="3"/>
    </row>
    <row r="12" spans="1:12" s="4" customFormat="1" ht="24" x14ac:dyDescent="0.3">
      <c r="A12" s="33" t="s">
        <v>52</v>
      </c>
      <c r="B12" s="38" t="s">
        <v>9</v>
      </c>
      <c r="C12" s="36" t="s">
        <v>95</v>
      </c>
      <c r="D12" s="36" t="s">
        <v>104</v>
      </c>
      <c r="E12" s="22"/>
      <c r="F12" s="22"/>
      <c r="G12" s="34" t="s">
        <v>37</v>
      </c>
      <c r="H12" s="49">
        <v>1</v>
      </c>
      <c r="I12" s="21"/>
      <c r="J12" s="3"/>
      <c r="K12" s="3"/>
      <c r="L12" s="3"/>
    </row>
    <row r="13" spans="1:12" s="4" customFormat="1" ht="33" customHeight="1" x14ac:dyDescent="0.3">
      <c r="A13" s="33" t="s">
        <v>26</v>
      </c>
      <c r="B13" s="46" t="s">
        <v>32</v>
      </c>
      <c r="C13" s="36" t="s">
        <v>96</v>
      </c>
      <c r="D13" s="36" t="s">
        <v>105</v>
      </c>
      <c r="E13" s="22"/>
      <c r="F13" s="22"/>
      <c r="G13" s="34" t="s">
        <v>37</v>
      </c>
      <c r="H13" s="49">
        <v>2</v>
      </c>
      <c r="I13" s="21"/>
      <c r="J13" s="3"/>
      <c r="K13" s="3"/>
      <c r="L13" s="3"/>
    </row>
    <row r="14" spans="1:12" s="4" customFormat="1" ht="29.25" customHeight="1" x14ac:dyDescent="0.3">
      <c r="A14" s="33" t="s">
        <v>158</v>
      </c>
      <c r="B14" s="38" t="s">
        <v>97</v>
      </c>
      <c r="C14" s="36" t="s">
        <v>98</v>
      </c>
      <c r="D14" s="36" t="s">
        <v>105</v>
      </c>
      <c r="E14" s="22"/>
      <c r="F14" s="22"/>
      <c r="G14" s="34" t="s">
        <v>37</v>
      </c>
      <c r="H14" s="49">
        <v>1</v>
      </c>
      <c r="I14" s="21"/>
      <c r="J14" s="3"/>
      <c r="K14" s="3"/>
      <c r="L14" s="3"/>
    </row>
    <row r="15" spans="1:12" s="4" customFormat="1" ht="29.25" customHeight="1" x14ac:dyDescent="0.3">
      <c r="A15" s="33" t="s">
        <v>53</v>
      </c>
      <c r="B15" s="38" t="s">
        <v>10</v>
      </c>
      <c r="C15" s="36" t="s">
        <v>98</v>
      </c>
      <c r="D15" s="36" t="s">
        <v>105</v>
      </c>
      <c r="E15" s="22"/>
      <c r="F15" s="22"/>
      <c r="G15" s="34" t="s">
        <v>37</v>
      </c>
      <c r="H15" s="49">
        <v>5</v>
      </c>
      <c r="I15" s="21"/>
      <c r="J15" s="3"/>
      <c r="K15" s="3"/>
      <c r="L15" s="3"/>
    </row>
    <row r="16" spans="1:12" s="4" customFormat="1" ht="29.25" customHeight="1" x14ac:dyDescent="0.3">
      <c r="A16" s="33" t="s">
        <v>159</v>
      </c>
      <c r="B16" s="38" t="s">
        <v>16</v>
      </c>
      <c r="C16" s="36" t="s">
        <v>98</v>
      </c>
      <c r="D16" s="36" t="s">
        <v>105</v>
      </c>
      <c r="E16" s="22"/>
      <c r="F16" s="22"/>
      <c r="G16" s="34" t="s">
        <v>37</v>
      </c>
      <c r="H16" s="49">
        <v>6</v>
      </c>
      <c r="I16" s="21"/>
      <c r="J16" s="3"/>
      <c r="K16" s="3"/>
      <c r="L16" s="3"/>
    </row>
    <row r="17" spans="1:12" s="4" customFormat="1" ht="29.25" customHeight="1" x14ac:dyDescent="0.3">
      <c r="A17" s="33" t="s">
        <v>54</v>
      </c>
      <c r="B17" s="46" t="s">
        <v>99</v>
      </c>
      <c r="C17" s="36" t="s">
        <v>98</v>
      </c>
      <c r="D17" s="36" t="s">
        <v>105</v>
      </c>
      <c r="E17" s="22"/>
      <c r="F17" s="22"/>
      <c r="G17" s="34" t="s">
        <v>37</v>
      </c>
      <c r="H17" s="49">
        <v>2</v>
      </c>
      <c r="I17" s="21"/>
      <c r="J17" s="3"/>
      <c r="K17" s="3"/>
      <c r="L17" s="3"/>
    </row>
    <row r="18" spans="1:12" s="4" customFormat="1" ht="29.25" customHeight="1" x14ac:dyDescent="0.3">
      <c r="A18" s="33" t="s">
        <v>55</v>
      </c>
      <c r="B18" s="47" t="s">
        <v>100</v>
      </c>
      <c r="C18" s="36" t="s">
        <v>101</v>
      </c>
      <c r="D18" s="36" t="s">
        <v>105</v>
      </c>
      <c r="E18" s="22"/>
      <c r="F18" s="22"/>
      <c r="G18" s="34" t="s">
        <v>37</v>
      </c>
      <c r="H18" s="49">
        <v>2</v>
      </c>
      <c r="I18" s="21"/>
      <c r="J18" s="3"/>
      <c r="K18" s="3"/>
      <c r="L18" s="3"/>
    </row>
    <row r="19" spans="1:12" s="12" customFormat="1" ht="18" customHeight="1" x14ac:dyDescent="0.3">
      <c r="A19" s="50" t="s">
        <v>30</v>
      </c>
      <c r="B19" s="83" t="s">
        <v>111</v>
      </c>
      <c r="C19" s="83"/>
      <c r="D19" s="35"/>
      <c r="E19" s="62"/>
      <c r="F19" s="62"/>
      <c r="G19" s="62"/>
      <c r="H19" s="20">
        <v>3</v>
      </c>
      <c r="I19" s="21"/>
      <c r="J19" s="11"/>
      <c r="K19" s="11"/>
      <c r="L19" s="11"/>
    </row>
    <row r="20" spans="1:12" s="12" customFormat="1" ht="36.75" customHeight="1" x14ac:dyDescent="0.3">
      <c r="A20" s="33" t="s">
        <v>11</v>
      </c>
      <c r="B20" s="48" t="s">
        <v>106</v>
      </c>
      <c r="C20" s="36" t="s">
        <v>107</v>
      </c>
      <c r="D20" s="38" t="s">
        <v>112</v>
      </c>
      <c r="E20" s="7"/>
      <c r="F20" s="7"/>
      <c r="G20" s="34"/>
      <c r="H20" s="18">
        <v>1</v>
      </c>
      <c r="I20" s="21"/>
      <c r="J20" s="11"/>
      <c r="K20" s="11"/>
      <c r="L20" s="11"/>
    </row>
    <row r="21" spans="1:12" s="12" customFormat="1" ht="36.75" customHeight="1" x14ac:dyDescent="0.3">
      <c r="A21" s="33" t="s">
        <v>56</v>
      </c>
      <c r="B21" s="48" t="s">
        <v>41</v>
      </c>
      <c r="C21" s="38" t="s">
        <v>108</v>
      </c>
      <c r="D21" s="36" t="s">
        <v>113</v>
      </c>
      <c r="E21" s="7"/>
      <c r="F21" s="7"/>
      <c r="G21" s="37" t="s">
        <v>115</v>
      </c>
      <c r="H21" s="18">
        <v>1</v>
      </c>
      <c r="I21" s="21"/>
      <c r="J21" s="11"/>
      <c r="K21" s="11"/>
      <c r="L21" s="11"/>
    </row>
    <row r="22" spans="1:12" s="12" customFormat="1" ht="36.75" customHeight="1" x14ac:dyDescent="0.3">
      <c r="A22" s="33" t="s">
        <v>160</v>
      </c>
      <c r="B22" s="48" t="s">
        <v>109</v>
      </c>
      <c r="C22" s="38" t="s">
        <v>110</v>
      </c>
      <c r="D22" s="38" t="s">
        <v>114</v>
      </c>
      <c r="E22" s="7"/>
      <c r="F22" s="7"/>
      <c r="G22" s="34"/>
      <c r="H22" s="18">
        <v>1</v>
      </c>
      <c r="I22" s="21"/>
      <c r="J22" s="11"/>
      <c r="K22" s="11"/>
      <c r="L22" s="11"/>
    </row>
    <row r="23" spans="1:12" s="12" customFormat="1" ht="15.75" customHeight="1" x14ac:dyDescent="0.3">
      <c r="A23" s="50" t="s">
        <v>35</v>
      </c>
      <c r="B23" s="83" t="s">
        <v>121</v>
      </c>
      <c r="C23" s="83"/>
      <c r="D23" s="35"/>
      <c r="E23" s="62"/>
      <c r="F23" s="62"/>
      <c r="G23" s="62"/>
      <c r="H23" s="20">
        <v>3</v>
      </c>
      <c r="I23" s="34"/>
      <c r="J23" s="11"/>
      <c r="K23" s="11"/>
      <c r="L23" s="11"/>
    </row>
    <row r="24" spans="1:12" s="12" customFormat="1" ht="52.5" customHeight="1" x14ac:dyDescent="0.3">
      <c r="A24" s="33" t="s">
        <v>60</v>
      </c>
      <c r="B24" s="48" t="s">
        <v>116</v>
      </c>
      <c r="C24" s="43" t="s">
        <v>117</v>
      </c>
      <c r="D24" s="38" t="s">
        <v>120</v>
      </c>
      <c r="E24" s="7"/>
      <c r="F24" s="7"/>
      <c r="G24" s="61"/>
      <c r="H24" s="18">
        <v>2</v>
      </c>
      <c r="I24" s="21"/>
      <c r="J24" s="11"/>
      <c r="K24" s="11"/>
      <c r="L24" s="11"/>
    </row>
    <row r="25" spans="1:12" s="12" customFormat="1" ht="50.25" customHeight="1" x14ac:dyDescent="0.3">
      <c r="A25" s="33" t="s">
        <v>161</v>
      </c>
      <c r="B25" s="48" t="s">
        <v>118</v>
      </c>
      <c r="C25" s="38" t="s">
        <v>119</v>
      </c>
      <c r="D25" s="38" t="s">
        <v>120</v>
      </c>
      <c r="E25" s="7"/>
      <c r="F25" s="7"/>
      <c r="G25" s="61"/>
      <c r="H25" s="18">
        <v>1</v>
      </c>
      <c r="I25" s="21"/>
      <c r="J25" s="11"/>
      <c r="K25" s="11"/>
      <c r="L25" s="11"/>
    </row>
    <row r="26" spans="1:12" s="12" customFormat="1" ht="24.75" customHeight="1" x14ac:dyDescent="0.3">
      <c r="A26" s="50" t="s">
        <v>122</v>
      </c>
      <c r="B26" s="84" t="s">
        <v>125</v>
      </c>
      <c r="C26" s="85"/>
      <c r="D26" s="35"/>
      <c r="E26" s="62"/>
      <c r="F26" s="62"/>
      <c r="G26" s="62"/>
      <c r="H26" s="20">
        <v>1</v>
      </c>
      <c r="I26" s="21"/>
      <c r="J26" s="11"/>
      <c r="K26" s="11"/>
      <c r="L26" s="11"/>
    </row>
    <row r="27" spans="1:12" s="12" customFormat="1" ht="50.25" customHeight="1" x14ac:dyDescent="0.3">
      <c r="A27" s="33" t="s">
        <v>162</v>
      </c>
      <c r="B27" s="43" t="s">
        <v>123</v>
      </c>
      <c r="C27" s="43" t="s">
        <v>33</v>
      </c>
      <c r="D27" s="36" t="s">
        <v>124</v>
      </c>
      <c r="E27" s="7"/>
      <c r="F27" s="7"/>
      <c r="G27" s="34" t="s">
        <v>37</v>
      </c>
      <c r="H27" s="18">
        <v>1</v>
      </c>
      <c r="I27" s="21"/>
      <c r="J27" s="11"/>
      <c r="K27" s="11"/>
      <c r="L27" s="11"/>
    </row>
    <row r="28" spans="1:12" s="12" customFormat="1" ht="18" customHeight="1" x14ac:dyDescent="0.3">
      <c r="A28" s="50" t="s">
        <v>126</v>
      </c>
      <c r="B28" s="83" t="s">
        <v>128</v>
      </c>
      <c r="C28" s="83"/>
      <c r="D28" s="35"/>
      <c r="E28" s="62"/>
      <c r="F28" s="62"/>
      <c r="G28" s="62"/>
      <c r="H28" s="20">
        <v>2</v>
      </c>
      <c r="I28" s="21"/>
      <c r="J28" s="11"/>
      <c r="K28" s="11"/>
      <c r="L28" s="11"/>
    </row>
    <row r="29" spans="1:12" s="12" customFormat="1" ht="37.5" customHeight="1" x14ac:dyDescent="0.3">
      <c r="A29" s="33" t="s">
        <v>163</v>
      </c>
      <c r="B29" s="43" t="s">
        <v>127</v>
      </c>
      <c r="C29" s="43" t="s">
        <v>33</v>
      </c>
      <c r="D29" s="36" t="s">
        <v>124</v>
      </c>
      <c r="E29" s="7"/>
      <c r="F29" s="7"/>
      <c r="G29" s="34" t="s">
        <v>37</v>
      </c>
      <c r="H29" s="18">
        <v>2</v>
      </c>
      <c r="I29" s="34"/>
      <c r="J29" s="11"/>
      <c r="K29" s="11"/>
      <c r="L29" s="11"/>
    </row>
  </sheetData>
  <autoFilter ref="A6:L29"/>
  <mergeCells count="13">
    <mergeCell ref="B19:C19"/>
    <mergeCell ref="B23:C23"/>
    <mergeCell ref="B26:C26"/>
    <mergeCell ref="B28:C28"/>
    <mergeCell ref="B7:G7"/>
    <mergeCell ref="B9:C9"/>
    <mergeCell ref="A2:I2"/>
    <mergeCell ref="A4:A5"/>
    <mergeCell ref="B4:B5"/>
    <mergeCell ref="C4:C5"/>
    <mergeCell ref="D4:G4"/>
    <mergeCell ref="H4:H5"/>
    <mergeCell ref="I4:I5"/>
  </mergeCells>
  <pageMargins left="0.5" right="0" top="0.61" bottom="0.61" header="0" footer="0"/>
  <pageSetup paperSize="9" orientation="landscape" r:id="rId1"/>
  <headerFooter differentFirst="1"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zoomScale="118" zoomScaleNormal="118" workbookViewId="0">
      <selection activeCell="B15" sqref="B15:G15"/>
    </sheetView>
  </sheetViews>
  <sheetFormatPr defaultColWidth="9.109375" defaultRowHeight="12" x14ac:dyDescent="0.3"/>
  <cols>
    <col min="1" max="1" width="5.5546875" style="5" customWidth="1"/>
    <col min="2" max="2" width="18.6640625" style="8" customWidth="1"/>
    <col min="3" max="3" width="20.33203125" style="8" customWidth="1"/>
    <col min="4" max="4" width="37" style="41" customWidth="1"/>
    <col min="5" max="5" width="11.5546875" style="8" customWidth="1"/>
    <col min="6" max="6" width="9.109375" style="8" customWidth="1"/>
    <col min="7" max="7" width="14" style="1" customWidth="1"/>
    <col min="8" max="8" width="8.6640625" style="14" customWidth="1"/>
    <col min="9" max="9" width="13.109375" style="9" customWidth="1"/>
    <col min="10" max="14" width="9.109375" style="1"/>
    <col min="15" max="15" width="9.6640625" style="1" customWidth="1"/>
    <col min="16" max="16384" width="9.109375" style="1"/>
  </cols>
  <sheetData>
    <row r="1" spans="1:12" ht="5.25" customHeight="1" x14ac:dyDescent="0.25">
      <c r="I1" s="32"/>
    </row>
    <row r="2" spans="1:12" ht="38.25" customHeight="1" x14ac:dyDescent="0.3">
      <c r="A2" s="76" t="s">
        <v>215</v>
      </c>
      <c r="B2" s="77"/>
      <c r="C2" s="77"/>
      <c r="D2" s="77"/>
      <c r="E2" s="77"/>
      <c r="F2" s="77"/>
      <c r="G2" s="77"/>
      <c r="H2" s="77"/>
      <c r="I2" s="77"/>
    </row>
    <row r="3" spans="1:12" ht="12.75" customHeight="1" x14ac:dyDescent="0.25">
      <c r="A3" s="17"/>
      <c r="B3" s="10"/>
      <c r="C3" s="10"/>
      <c r="D3" s="42"/>
      <c r="E3" s="10"/>
      <c r="F3" s="10"/>
      <c r="G3" s="9"/>
      <c r="H3" s="15"/>
    </row>
    <row r="4" spans="1:12" ht="23.25" customHeight="1" x14ac:dyDescent="0.3">
      <c r="A4" s="78" t="s">
        <v>0</v>
      </c>
      <c r="B4" s="79" t="s">
        <v>2</v>
      </c>
      <c r="C4" s="79" t="s">
        <v>212</v>
      </c>
      <c r="D4" s="79" t="s">
        <v>50</v>
      </c>
      <c r="E4" s="79"/>
      <c r="F4" s="79"/>
      <c r="G4" s="79"/>
      <c r="H4" s="80" t="s">
        <v>27</v>
      </c>
      <c r="I4" s="79" t="s">
        <v>1</v>
      </c>
    </row>
    <row r="5" spans="1:12" ht="23.25" customHeight="1" x14ac:dyDescent="0.3">
      <c r="A5" s="78"/>
      <c r="B5" s="79"/>
      <c r="C5" s="79"/>
      <c r="D5" s="35" t="s">
        <v>18</v>
      </c>
      <c r="E5" s="69" t="s">
        <v>19</v>
      </c>
      <c r="F5" s="69" t="s">
        <v>20</v>
      </c>
      <c r="G5" s="69" t="s">
        <v>25</v>
      </c>
      <c r="H5" s="80"/>
      <c r="I5" s="79"/>
    </row>
    <row r="6" spans="1:12" ht="18" customHeight="1" x14ac:dyDescent="0.25">
      <c r="A6" s="6">
        <v>1</v>
      </c>
      <c r="B6" s="6">
        <f>1+A6</f>
        <v>2</v>
      </c>
      <c r="C6" s="6">
        <f t="shared" ref="C6:I6" si="0">1+B6</f>
        <v>3</v>
      </c>
      <c r="D6" s="6" t="s">
        <v>26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</row>
    <row r="7" spans="1:12" s="2" customFormat="1" ht="16.5" customHeight="1" x14ac:dyDescent="0.3">
      <c r="A7" s="68" t="s">
        <v>12</v>
      </c>
      <c r="B7" s="67" t="s">
        <v>24</v>
      </c>
      <c r="C7" s="68"/>
      <c r="D7" s="35"/>
      <c r="E7" s="68"/>
      <c r="F7" s="68"/>
      <c r="G7" s="68"/>
      <c r="H7" s="68"/>
      <c r="I7" s="68"/>
    </row>
    <row r="8" spans="1:12" s="12" customFormat="1" ht="26.25" customHeight="1" x14ac:dyDescent="0.3">
      <c r="A8" s="68" t="s">
        <v>3</v>
      </c>
      <c r="B8" s="75" t="s">
        <v>140</v>
      </c>
      <c r="C8" s="75"/>
      <c r="D8" s="75"/>
      <c r="E8" s="75"/>
      <c r="F8" s="75"/>
      <c r="G8" s="75"/>
      <c r="H8" s="20">
        <f>SUM(H9:H9)</f>
        <v>1</v>
      </c>
      <c r="I8" s="71"/>
      <c r="J8" s="11"/>
      <c r="K8" s="11"/>
      <c r="L8" s="11"/>
    </row>
    <row r="9" spans="1:12" s="4" customFormat="1" ht="19.5" customHeight="1" x14ac:dyDescent="0.3">
      <c r="A9" s="34" t="s">
        <v>51</v>
      </c>
      <c r="B9" s="35" t="s">
        <v>6</v>
      </c>
      <c r="C9" s="39" t="s">
        <v>47</v>
      </c>
      <c r="D9" s="39" t="s">
        <v>141</v>
      </c>
      <c r="E9" s="34"/>
      <c r="F9" s="35"/>
      <c r="G9" s="34"/>
      <c r="H9" s="18">
        <v>1</v>
      </c>
      <c r="I9" s="7"/>
      <c r="J9" s="3"/>
      <c r="K9" s="3"/>
      <c r="L9" s="3"/>
    </row>
    <row r="10" spans="1:12" s="12" customFormat="1" ht="22.5" customHeight="1" x14ac:dyDescent="0.3">
      <c r="A10" s="68" t="s">
        <v>4</v>
      </c>
      <c r="B10" s="75" t="s">
        <v>38</v>
      </c>
      <c r="C10" s="75"/>
      <c r="D10" s="75"/>
      <c r="E10" s="75"/>
      <c r="F10" s="75"/>
      <c r="G10" s="75"/>
      <c r="H10" s="20">
        <f>SUM(H11:H12)</f>
        <v>2</v>
      </c>
      <c r="I10" s="71"/>
      <c r="J10" s="11"/>
      <c r="K10" s="11"/>
      <c r="L10" s="11"/>
    </row>
    <row r="11" spans="1:12" s="4" customFormat="1" ht="39.75" customHeight="1" x14ac:dyDescent="0.3">
      <c r="A11" s="94" t="s">
        <v>156</v>
      </c>
      <c r="B11" s="81" t="s">
        <v>132</v>
      </c>
      <c r="C11" s="39" t="s">
        <v>133</v>
      </c>
      <c r="D11" s="39" t="s">
        <v>135</v>
      </c>
      <c r="E11" s="35"/>
      <c r="F11" s="35"/>
      <c r="G11" s="34"/>
      <c r="H11" s="18">
        <v>1</v>
      </c>
      <c r="I11" s="16"/>
      <c r="J11" s="3"/>
      <c r="K11" s="3"/>
      <c r="L11" s="3"/>
    </row>
    <row r="12" spans="1:12" s="4" customFormat="1" ht="24.75" customHeight="1" x14ac:dyDescent="0.3">
      <c r="A12" s="95"/>
      <c r="B12" s="82"/>
      <c r="C12" s="39" t="s">
        <v>134</v>
      </c>
      <c r="D12" s="39" t="s">
        <v>136</v>
      </c>
      <c r="E12" s="35"/>
      <c r="F12" s="35"/>
      <c r="G12" s="34"/>
      <c r="H12" s="18">
        <v>1</v>
      </c>
      <c r="I12" s="16"/>
      <c r="J12" s="3"/>
      <c r="K12" s="3"/>
      <c r="L12" s="3"/>
    </row>
    <row r="13" spans="1:12" s="12" customFormat="1" ht="25.5" customHeight="1" x14ac:dyDescent="0.3">
      <c r="A13" s="68" t="s">
        <v>5</v>
      </c>
      <c r="B13" s="75" t="s">
        <v>86</v>
      </c>
      <c r="C13" s="75"/>
      <c r="D13" s="75"/>
      <c r="E13" s="75"/>
      <c r="F13" s="75"/>
      <c r="G13" s="75"/>
      <c r="H13" s="20">
        <v>1</v>
      </c>
      <c r="I13" s="71"/>
      <c r="J13" s="11"/>
      <c r="K13" s="11"/>
      <c r="L13" s="11"/>
    </row>
    <row r="14" spans="1:12" s="4" customFormat="1" ht="42" customHeight="1" x14ac:dyDescent="0.3">
      <c r="A14" s="34" t="s">
        <v>52</v>
      </c>
      <c r="B14" s="38" t="s">
        <v>39</v>
      </c>
      <c r="C14" s="38" t="s">
        <v>34</v>
      </c>
      <c r="D14" s="39" t="s">
        <v>179</v>
      </c>
      <c r="E14" s="34"/>
      <c r="F14" s="34"/>
      <c r="G14" s="34"/>
      <c r="H14" s="18">
        <v>1</v>
      </c>
      <c r="I14" s="34" t="s">
        <v>210</v>
      </c>
      <c r="J14" s="3"/>
      <c r="K14" s="3"/>
      <c r="L14" s="3"/>
    </row>
    <row r="15" spans="1:12" s="12" customFormat="1" ht="18" customHeight="1" x14ac:dyDescent="0.3">
      <c r="A15" s="68" t="s">
        <v>157</v>
      </c>
      <c r="B15" s="75" t="s">
        <v>199</v>
      </c>
      <c r="C15" s="75"/>
      <c r="D15" s="75"/>
      <c r="E15" s="75"/>
      <c r="F15" s="75"/>
      <c r="G15" s="75"/>
      <c r="H15" s="20">
        <f>H16+H17+H30+H34+H37+H39</f>
        <v>33</v>
      </c>
      <c r="I15" s="34"/>
      <c r="J15" s="11"/>
      <c r="K15" s="11"/>
      <c r="L15" s="11"/>
    </row>
    <row r="16" spans="1:12" s="4" customFormat="1" ht="36" x14ac:dyDescent="0.3">
      <c r="A16" s="68" t="s">
        <v>28</v>
      </c>
      <c r="B16" s="45" t="s">
        <v>89</v>
      </c>
      <c r="C16" s="45" t="s">
        <v>90</v>
      </c>
      <c r="D16" s="45" t="s">
        <v>181</v>
      </c>
      <c r="E16" s="36"/>
      <c r="F16" s="35"/>
      <c r="G16" s="34"/>
      <c r="H16" s="13">
        <v>1</v>
      </c>
      <c r="I16" s="34" t="s">
        <v>210</v>
      </c>
      <c r="J16" s="3"/>
      <c r="K16" s="3"/>
      <c r="L16" s="3"/>
    </row>
    <row r="17" spans="1:12" s="2" customFormat="1" ht="28.5" customHeight="1" x14ac:dyDescent="0.3">
      <c r="A17" s="69" t="s">
        <v>29</v>
      </c>
      <c r="B17" s="101" t="s">
        <v>200</v>
      </c>
      <c r="C17" s="101"/>
      <c r="D17" s="45"/>
      <c r="E17" s="72"/>
      <c r="F17" s="72"/>
      <c r="G17" s="72"/>
      <c r="H17" s="20">
        <f>SUM(H18:H29)</f>
        <v>23</v>
      </c>
      <c r="I17" s="34"/>
    </row>
    <row r="18" spans="1:12" s="4" customFormat="1" x14ac:dyDescent="0.3">
      <c r="A18" s="33" t="s">
        <v>26</v>
      </c>
      <c r="B18" s="63" t="s">
        <v>40</v>
      </c>
      <c r="C18" s="64" t="s">
        <v>92</v>
      </c>
      <c r="D18" s="64" t="s">
        <v>217</v>
      </c>
      <c r="E18" s="22"/>
      <c r="F18" s="22"/>
      <c r="G18" s="34"/>
      <c r="H18" s="49">
        <v>1</v>
      </c>
      <c r="I18" s="21"/>
      <c r="J18" s="3"/>
      <c r="K18" s="3"/>
      <c r="L18" s="3"/>
    </row>
    <row r="19" spans="1:12" s="4" customFormat="1" ht="24" x14ac:dyDescent="0.3">
      <c r="A19" s="33" t="s">
        <v>158</v>
      </c>
      <c r="B19" s="63" t="s">
        <v>93</v>
      </c>
      <c r="C19" s="64" t="s">
        <v>94</v>
      </c>
      <c r="D19" s="64" t="s">
        <v>103</v>
      </c>
      <c r="E19" s="22"/>
      <c r="F19" s="22"/>
      <c r="G19" s="34"/>
      <c r="H19" s="49">
        <v>1</v>
      </c>
      <c r="I19" s="21"/>
      <c r="J19" s="3"/>
      <c r="K19" s="3"/>
      <c r="L19" s="3"/>
    </row>
    <row r="20" spans="1:12" s="4" customFormat="1" ht="24" x14ac:dyDescent="0.3">
      <c r="A20" s="33" t="s">
        <v>53</v>
      </c>
      <c r="B20" s="63" t="s">
        <v>9</v>
      </c>
      <c r="C20" s="64" t="s">
        <v>95</v>
      </c>
      <c r="D20" s="64" t="s">
        <v>104</v>
      </c>
      <c r="E20" s="22"/>
      <c r="F20" s="22"/>
      <c r="G20" s="34"/>
      <c r="H20" s="49">
        <v>1</v>
      </c>
      <c r="I20" s="21"/>
      <c r="J20" s="3"/>
      <c r="K20" s="3"/>
      <c r="L20" s="3"/>
    </row>
    <row r="21" spans="1:12" s="4" customFormat="1" ht="33" customHeight="1" x14ac:dyDescent="0.3">
      <c r="A21" s="33" t="s">
        <v>159</v>
      </c>
      <c r="B21" s="65" t="s">
        <v>32</v>
      </c>
      <c r="C21" s="64" t="s">
        <v>96</v>
      </c>
      <c r="D21" s="64" t="s">
        <v>182</v>
      </c>
      <c r="E21" s="22"/>
      <c r="F21" s="22"/>
      <c r="G21" s="34" t="s">
        <v>211</v>
      </c>
      <c r="H21" s="49">
        <v>2</v>
      </c>
      <c r="I21" s="21"/>
      <c r="J21" s="3"/>
      <c r="K21" s="3"/>
      <c r="L21" s="3"/>
    </row>
    <row r="22" spans="1:12" s="4" customFormat="1" ht="29.25" customHeight="1" x14ac:dyDescent="0.3">
      <c r="A22" s="33" t="s">
        <v>54</v>
      </c>
      <c r="B22" s="63" t="s">
        <v>97</v>
      </c>
      <c r="C22" s="64" t="s">
        <v>98</v>
      </c>
      <c r="D22" s="64" t="s">
        <v>182</v>
      </c>
      <c r="E22" s="22"/>
      <c r="F22" s="22"/>
      <c r="G22" s="34" t="s">
        <v>211</v>
      </c>
      <c r="H22" s="49">
        <v>1</v>
      </c>
      <c r="I22" s="21"/>
      <c r="J22" s="3"/>
      <c r="K22" s="3"/>
      <c r="L22" s="3"/>
    </row>
    <row r="23" spans="1:12" s="4" customFormat="1" ht="29.25" customHeight="1" x14ac:dyDescent="0.3">
      <c r="A23" s="89" t="s">
        <v>55</v>
      </c>
      <c r="B23" s="87" t="s">
        <v>10</v>
      </c>
      <c r="C23" s="64" t="s">
        <v>98</v>
      </c>
      <c r="D23" s="64" t="s">
        <v>182</v>
      </c>
      <c r="E23" s="22"/>
      <c r="F23" s="22"/>
      <c r="G23" s="34" t="s">
        <v>211</v>
      </c>
      <c r="H23" s="49">
        <v>5</v>
      </c>
      <c r="I23" s="21"/>
      <c r="J23" s="3"/>
      <c r="K23" s="3"/>
      <c r="L23" s="3"/>
    </row>
    <row r="24" spans="1:12" s="4" customFormat="1" ht="35.25" customHeight="1" x14ac:dyDescent="0.3">
      <c r="A24" s="90"/>
      <c r="B24" s="88"/>
      <c r="C24" s="64" t="s">
        <v>98</v>
      </c>
      <c r="D24" s="64" t="s">
        <v>182</v>
      </c>
      <c r="E24" s="22"/>
      <c r="F24" s="22"/>
      <c r="G24" s="34" t="s">
        <v>211</v>
      </c>
      <c r="H24" s="49">
        <v>1</v>
      </c>
      <c r="I24" s="34" t="s">
        <v>210</v>
      </c>
      <c r="J24" s="3"/>
      <c r="K24" s="3"/>
      <c r="L24" s="3"/>
    </row>
    <row r="25" spans="1:12" s="4" customFormat="1" ht="29.25" customHeight="1" x14ac:dyDescent="0.3">
      <c r="A25" s="89" t="s">
        <v>11</v>
      </c>
      <c r="B25" s="87" t="s">
        <v>16</v>
      </c>
      <c r="C25" s="64" t="s">
        <v>197</v>
      </c>
      <c r="D25" s="64" t="s">
        <v>198</v>
      </c>
      <c r="E25" s="22"/>
      <c r="F25" s="22"/>
      <c r="G25" s="34"/>
      <c r="H25" s="49">
        <v>1</v>
      </c>
      <c r="I25" s="21"/>
      <c r="J25" s="3"/>
      <c r="K25" s="3"/>
      <c r="L25" s="3"/>
    </row>
    <row r="26" spans="1:12" s="4" customFormat="1" ht="29.25" customHeight="1" x14ac:dyDescent="0.3">
      <c r="A26" s="96"/>
      <c r="B26" s="91"/>
      <c r="C26" s="64" t="s">
        <v>98</v>
      </c>
      <c r="D26" s="64" t="s">
        <v>182</v>
      </c>
      <c r="E26" s="22"/>
      <c r="F26" s="22"/>
      <c r="G26" s="34" t="s">
        <v>211</v>
      </c>
      <c r="H26" s="49">
        <v>5</v>
      </c>
      <c r="I26" s="21"/>
      <c r="J26" s="3"/>
      <c r="K26" s="3"/>
      <c r="L26" s="3"/>
    </row>
    <row r="27" spans="1:12" s="4" customFormat="1" ht="33.75" customHeight="1" x14ac:dyDescent="0.3">
      <c r="A27" s="90"/>
      <c r="B27" s="88"/>
      <c r="C27" s="64" t="s">
        <v>98</v>
      </c>
      <c r="D27" s="64" t="s">
        <v>182</v>
      </c>
      <c r="E27" s="22"/>
      <c r="F27" s="22"/>
      <c r="G27" s="34" t="s">
        <v>211</v>
      </c>
      <c r="H27" s="49">
        <v>1</v>
      </c>
      <c r="I27" s="34" t="s">
        <v>210</v>
      </c>
      <c r="J27" s="3"/>
      <c r="K27" s="3"/>
      <c r="L27" s="3"/>
    </row>
    <row r="28" spans="1:12" s="4" customFormat="1" ht="29.25" customHeight="1" x14ac:dyDescent="0.3">
      <c r="A28" s="33" t="s">
        <v>56</v>
      </c>
      <c r="B28" s="65" t="s">
        <v>99</v>
      </c>
      <c r="C28" s="64" t="s">
        <v>98</v>
      </c>
      <c r="D28" s="64" t="s">
        <v>182</v>
      </c>
      <c r="E28" s="22"/>
      <c r="F28" s="22"/>
      <c r="G28" s="34" t="s">
        <v>211</v>
      </c>
      <c r="H28" s="49">
        <v>2</v>
      </c>
      <c r="I28" s="21"/>
      <c r="J28" s="3"/>
      <c r="K28" s="3"/>
      <c r="L28" s="3"/>
    </row>
    <row r="29" spans="1:12" s="4" customFormat="1" ht="29.25" customHeight="1" x14ac:dyDescent="0.3">
      <c r="A29" s="33" t="s">
        <v>160</v>
      </c>
      <c r="B29" s="66" t="s">
        <v>100</v>
      </c>
      <c r="C29" s="64" t="s">
        <v>101</v>
      </c>
      <c r="D29" s="64" t="s">
        <v>182</v>
      </c>
      <c r="E29" s="22"/>
      <c r="F29" s="22"/>
      <c r="G29" s="34" t="s">
        <v>211</v>
      </c>
      <c r="H29" s="49">
        <v>2</v>
      </c>
      <c r="I29" s="21"/>
      <c r="J29" s="3"/>
      <c r="K29" s="3"/>
      <c r="L29" s="3"/>
    </row>
    <row r="30" spans="1:12" s="12" customFormat="1" ht="18" customHeight="1" x14ac:dyDescent="0.3">
      <c r="A30" s="50" t="s">
        <v>30</v>
      </c>
      <c r="B30" s="83" t="s">
        <v>111</v>
      </c>
      <c r="C30" s="83"/>
      <c r="D30" s="35"/>
      <c r="E30" s="71"/>
      <c r="F30" s="71"/>
      <c r="G30" s="71"/>
      <c r="H30" s="20">
        <v>3</v>
      </c>
      <c r="I30" s="21"/>
      <c r="J30" s="11"/>
      <c r="K30" s="11"/>
      <c r="L30" s="11"/>
    </row>
    <row r="31" spans="1:12" s="12" customFormat="1" ht="36.75" customHeight="1" x14ac:dyDescent="0.3">
      <c r="A31" s="33" t="s">
        <v>60</v>
      </c>
      <c r="B31" s="66" t="s">
        <v>106</v>
      </c>
      <c r="C31" s="64" t="s">
        <v>107</v>
      </c>
      <c r="D31" s="63" t="s">
        <v>183</v>
      </c>
      <c r="E31" s="7"/>
      <c r="F31" s="7"/>
      <c r="G31" s="34"/>
      <c r="H31" s="18">
        <v>1</v>
      </c>
      <c r="I31" s="21"/>
      <c r="J31" s="11"/>
      <c r="K31" s="11"/>
      <c r="L31" s="11"/>
    </row>
    <row r="32" spans="1:12" s="12" customFormat="1" ht="36.75" customHeight="1" x14ac:dyDescent="0.3">
      <c r="A32" s="33" t="s">
        <v>161</v>
      </c>
      <c r="B32" s="66" t="s">
        <v>41</v>
      </c>
      <c r="C32" s="63" t="s">
        <v>108</v>
      </c>
      <c r="D32" s="64" t="s">
        <v>113</v>
      </c>
      <c r="E32" s="7"/>
      <c r="F32" s="7"/>
      <c r="G32" s="37"/>
      <c r="H32" s="18">
        <v>1</v>
      </c>
      <c r="I32" s="21"/>
      <c r="J32" s="11"/>
      <c r="K32" s="11"/>
      <c r="L32" s="11"/>
    </row>
    <row r="33" spans="1:12" s="12" customFormat="1" ht="36.75" customHeight="1" x14ac:dyDescent="0.3">
      <c r="A33" s="33" t="s">
        <v>162</v>
      </c>
      <c r="B33" s="48" t="s">
        <v>109</v>
      </c>
      <c r="C33" s="38" t="s">
        <v>110</v>
      </c>
      <c r="D33" s="38" t="s">
        <v>114</v>
      </c>
      <c r="E33" s="7"/>
      <c r="F33" s="7"/>
      <c r="G33" s="34"/>
      <c r="H33" s="18">
        <v>1</v>
      </c>
      <c r="I33" s="34" t="s">
        <v>210</v>
      </c>
      <c r="J33" s="11"/>
      <c r="K33" s="11"/>
      <c r="L33" s="11"/>
    </row>
    <row r="34" spans="1:12" s="12" customFormat="1" ht="21.75" customHeight="1" x14ac:dyDescent="0.3">
      <c r="A34" s="50" t="s">
        <v>35</v>
      </c>
      <c r="B34" s="83" t="s">
        <v>121</v>
      </c>
      <c r="C34" s="83"/>
      <c r="D34" s="35"/>
      <c r="E34" s="71"/>
      <c r="F34" s="71"/>
      <c r="G34" s="71"/>
      <c r="H34" s="20">
        <v>3</v>
      </c>
      <c r="I34" s="34"/>
      <c r="J34" s="11"/>
      <c r="K34" s="11"/>
      <c r="L34" s="11"/>
    </row>
    <row r="35" spans="1:12" s="12" customFormat="1" ht="52.5" customHeight="1" x14ac:dyDescent="0.3">
      <c r="A35" s="33" t="s">
        <v>163</v>
      </c>
      <c r="B35" s="48" t="s">
        <v>116</v>
      </c>
      <c r="C35" s="43" t="s">
        <v>117</v>
      </c>
      <c r="D35" s="38" t="s">
        <v>213</v>
      </c>
      <c r="E35" s="7"/>
      <c r="F35" s="7"/>
      <c r="G35" s="68"/>
      <c r="H35" s="18">
        <v>2</v>
      </c>
      <c r="I35" s="21"/>
      <c r="J35" s="11"/>
      <c r="K35" s="11"/>
      <c r="L35" s="11"/>
    </row>
    <row r="36" spans="1:12" s="12" customFormat="1" ht="50.25" customHeight="1" x14ac:dyDescent="0.3">
      <c r="A36" s="33" t="s">
        <v>164</v>
      </c>
      <c r="B36" s="48" t="s">
        <v>118</v>
      </c>
      <c r="C36" s="38" t="s">
        <v>119</v>
      </c>
      <c r="D36" s="38" t="s">
        <v>214</v>
      </c>
      <c r="E36" s="7"/>
      <c r="F36" s="7"/>
      <c r="G36" s="68"/>
      <c r="H36" s="18">
        <v>1</v>
      </c>
      <c r="I36" s="21"/>
      <c r="J36" s="11"/>
      <c r="K36" s="11"/>
      <c r="L36" s="11"/>
    </row>
    <row r="37" spans="1:12" s="12" customFormat="1" ht="24.75" customHeight="1" x14ac:dyDescent="0.3">
      <c r="A37" s="50" t="s">
        <v>122</v>
      </c>
      <c r="B37" s="84" t="s">
        <v>125</v>
      </c>
      <c r="C37" s="85"/>
      <c r="D37" s="35"/>
      <c r="E37" s="71"/>
      <c r="F37" s="71"/>
      <c r="G37" s="71"/>
      <c r="H37" s="20">
        <v>1</v>
      </c>
      <c r="I37" s="21"/>
      <c r="J37" s="11"/>
      <c r="K37" s="11"/>
      <c r="L37" s="11"/>
    </row>
    <row r="38" spans="1:12" s="12" customFormat="1" ht="50.25" customHeight="1" x14ac:dyDescent="0.3">
      <c r="A38" s="33" t="s">
        <v>165</v>
      </c>
      <c r="B38" s="43" t="s">
        <v>123</v>
      </c>
      <c r="C38" s="43" t="s">
        <v>33</v>
      </c>
      <c r="D38" s="36" t="s">
        <v>124</v>
      </c>
      <c r="E38" s="7"/>
      <c r="F38" s="7"/>
      <c r="G38" s="34" t="s">
        <v>211</v>
      </c>
      <c r="H38" s="18">
        <v>1</v>
      </c>
      <c r="I38" s="21"/>
      <c r="J38" s="11"/>
      <c r="K38" s="11"/>
      <c r="L38" s="11"/>
    </row>
    <row r="39" spans="1:12" s="12" customFormat="1" ht="18" customHeight="1" x14ac:dyDescent="0.3">
      <c r="A39" s="50" t="s">
        <v>126</v>
      </c>
      <c r="B39" s="83" t="s">
        <v>128</v>
      </c>
      <c r="C39" s="83"/>
      <c r="D39" s="35"/>
      <c r="E39" s="71"/>
      <c r="F39" s="71"/>
      <c r="G39" s="71"/>
      <c r="H39" s="20">
        <v>2</v>
      </c>
      <c r="I39" s="21"/>
      <c r="J39" s="11"/>
      <c r="K39" s="11"/>
      <c r="L39" s="11"/>
    </row>
    <row r="40" spans="1:12" s="12" customFormat="1" ht="37.5" customHeight="1" x14ac:dyDescent="0.3">
      <c r="A40" s="33" t="s">
        <v>166</v>
      </c>
      <c r="B40" s="43" t="s">
        <v>127</v>
      </c>
      <c r="C40" s="43" t="s">
        <v>33</v>
      </c>
      <c r="D40" s="36" t="s">
        <v>124</v>
      </c>
      <c r="E40" s="7"/>
      <c r="F40" s="7"/>
      <c r="G40" s="34" t="s">
        <v>211</v>
      </c>
      <c r="H40" s="18">
        <v>2</v>
      </c>
      <c r="I40" s="34"/>
      <c r="J40" s="11"/>
      <c r="K40" s="11"/>
      <c r="L40" s="11"/>
    </row>
    <row r="41" spans="1:12" s="52" customFormat="1" ht="18.75" customHeight="1" x14ac:dyDescent="0.3">
      <c r="A41" s="50" t="s">
        <v>7</v>
      </c>
      <c r="B41" s="75" t="s">
        <v>201</v>
      </c>
      <c r="C41" s="75"/>
      <c r="D41" s="75"/>
      <c r="E41" s="75"/>
      <c r="F41" s="75"/>
      <c r="G41" s="75"/>
      <c r="H41" s="20">
        <v>5</v>
      </c>
      <c r="I41" s="71"/>
      <c r="J41" s="51"/>
      <c r="K41" s="51"/>
      <c r="L41" s="51"/>
    </row>
    <row r="42" spans="1:12" s="12" customFormat="1" ht="36" x14ac:dyDescent="0.3">
      <c r="A42" s="33" t="s">
        <v>61</v>
      </c>
      <c r="B42" s="35" t="s">
        <v>6</v>
      </c>
      <c r="C42" s="39" t="s">
        <v>137</v>
      </c>
      <c r="D42" s="39" t="s">
        <v>14</v>
      </c>
      <c r="E42" s="33"/>
      <c r="F42" s="33"/>
      <c r="G42" s="34"/>
      <c r="H42" s="18">
        <v>1</v>
      </c>
      <c r="I42" s="34" t="s">
        <v>210</v>
      </c>
      <c r="J42" s="11"/>
      <c r="K42" s="11"/>
      <c r="L42" s="11"/>
    </row>
    <row r="43" spans="1:12" s="12" customFormat="1" ht="66" x14ac:dyDescent="0.3">
      <c r="A43" s="33" t="s">
        <v>62</v>
      </c>
      <c r="B43" s="35" t="s">
        <v>31</v>
      </c>
      <c r="C43" s="40" t="s">
        <v>138</v>
      </c>
      <c r="D43" s="39" t="s">
        <v>14</v>
      </c>
      <c r="E43" s="33"/>
      <c r="F43" s="33"/>
      <c r="G43" s="34"/>
      <c r="H43" s="18">
        <v>2</v>
      </c>
      <c r="I43" s="33"/>
      <c r="J43" s="11"/>
      <c r="K43" s="11"/>
      <c r="L43" s="11"/>
    </row>
    <row r="44" spans="1:12" s="12" customFormat="1" ht="18.75" customHeight="1" x14ac:dyDescent="0.3">
      <c r="A44" s="33" t="s">
        <v>63</v>
      </c>
      <c r="B44" s="35" t="s">
        <v>48</v>
      </c>
      <c r="C44" s="39" t="s">
        <v>139</v>
      </c>
      <c r="D44" s="39" t="s">
        <v>184</v>
      </c>
      <c r="E44" s="33"/>
      <c r="F44" s="33"/>
      <c r="G44" s="34"/>
      <c r="H44" s="18">
        <v>1</v>
      </c>
      <c r="I44" s="33"/>
      <c r="J44" s="11"/>
      <c r="K44" s="11"/>
      <c r="L44" s="11"/>
    </row>
    <row r="45" spans="1:12" s="12" customFormat="1" ht="24" x14ac:dyDescent="0.3">
      <c r="A45" s="33" t="s">
        <v>64</v>
      </c>
      <c r="B45" s="35" t="s">
        <v>202</v>
      </c>
      <c r="C45" s="39" t="s">
        <v>203</v>
      </c>
      <c r="D45" s="39" t="s">
        <v>204</v>
      </c>
      <c r="E45" s="33"/>
      <c r="F45" s="33"/>
      <c r="G45" s="34"/>
      <c r="H45" s="18">
        <v>1</v>
      </c>
      <c r="I45" s="33"/>
      <c r="J45" s="11"/>
      <c r="K45" s="11"/>
      <c r="L45" s="11"/>
    </row>
    <row r="46" spans="1:12" s="12" customFormat="1" ht="16.5" customHeight="1" x14ac:dyDescent="0.3">
      <c r="A46" s="50" t="s">
        <v>167</v>
      </c>
      <c r="B46" s="75" t="s">
        <v>142</v>
      </c>
      <c r="C46" s="75"/>
      <c r="D46" s="75"/>
      <c r="E46" s="75"/>
      <c r="F46" s="75"/>
      <c r="G46" s="75"/>
      <c r="H46" s="20">
        <f>SUM(H47:H47)</f>
        <v>1</v>
      </c>
      <c r="I46" s="71"/>
      <c r="J46" s="11"/>
      <c r="K46" s="11"/>
      <c r="L46" s="11"/>
    </row>
    <row r="47" spans="1:12" s="12" customFormat="1" ht="24" x14ac:dyDescent="0.3">
      <c r="A47" s="33" t="s">
        <v>168</v>
      </c>
      <c r="B47" s="35" t="s">
        <v>6</v>
      </c>
      <c r="C47" s="39" t="s">
        <v>49</v>
      </c>
      <c r="D47" s="39" t="s">
        <v>143</v>
      </c>
      <c r="E47" s="33"/>
      <c r="F47" s="35"/>
      <c r="G47" s="34"/>
      <c r="H47" s="18">
        <v>1</v>
      </c>
      <c r="I47" s="34"/>
      <c r="J47" s="11"/>
      <c r="K47" s="11"/>
      <c r="L47" s="11"/>
    </row>
    <row r="48" spans="1:12" s="12" customFormat="1" ht="23.25" customHeight="1" x14ac:dyDescent="0.3">
      <c r="A48" s="50" t="s">
        <v>8</v>
      </c>
      <c r="B48" s="75" t="s">
        <v>145</v>
      </c>
      <c r="C48" s="75"/>
      <c r="D48" s="75"/>
      <c r="E48" s="75"/>
      <c r="F48" s="75"/>
      <c r="G48" s="75"/>
      <c r="H48" s="20">
        <v>3</v>
      </c>
      <c r="I48" s="34"/>
      <c r="J48" s="11"/>
      <c r="K48" s="11"/>
      <c r="L48" s="11"/>
    </row>
    <row r="49" spans="1:12" s="12" customFormat="1" ht="26.25" customHeight="1" x14ac:dyDescent="0.3">
      <c r="A49" s="33" t="s">
        <v>169</v>
      </c>
      <c r="B49" s="48" t="s">
        <v>144</v>
      </c>
      <c r="C49" s="38" t="s">
        <v>146</v>
      </c>
      <c r="D49" s="38" t="s">
        <v>149</v>
      </c>
      <c r="E49" s="33"/>
      <c r="F49" s="33"/>
      <c r="G49" s="34"/>
      <c r="H49" s="18">
        <v>1</v>
      </c>
      <c r="I49" s="34"/>
      <c r="J49" s="11"/>
      <c r="K49" s="11"/>
      <c r="L49" s="11"/>
    </row>
    <row r="50" spans="1:12" s="12" customFormat="1" ht="26.25" customHeight="1" x14ac:dyDescent="0.3">
      <c r="A50" s="33" t="s">
        <v>170</v>
      </c>
      <c r="B50" s="48" t="s">
        <v>151</v>
      </c>
      <c r="C50" s="38" t="s">
        <v>147</v>
      </c>
      <c r="D50" s="36" t="s">
        <v>150</v>
      </c>
      <c r="E50" s="33"/>
      <c r="F50" s="33"/>
      <c r="G50" s="34"/>
      <c r="H50" s="18">
        <v>1</v>
      </c>
      <c r="I50" s="34"/>
      <c r="J50" s="11"/>
      <c r="K50" s="11"/>
      <c r="L50" s="11"/>
    </row>
    <row r="51" spans="1:12" s="12" customFormat="1" ht="24" customHeight="1" x14ac:dyDescent="0.3">
      <c r="A51" s="33" t="s">
        <v>65</v>
      </c>
      <c r="B51" s="48" t="s">
        <v>152</v>
      </c>
      <c r="C51" s="38" t="s">
        <v>148</v>
      </c>
      <c r="D51" s="36" t="s">
        <v>149</v>
      </c>
      <c r="E51" s="33"/>
      <c r="F51" s="33"/>
      <c r="G51" s="34"/>
      <c r="H51" s="18">
        <v>1</v>
      </c>
      <c r="I51" s="34"/>
      <c r="J51" s="11"/>
      <c r="K51" s="11"/>
      <c r="L51" s="11"/>
    </row>
    <row r="52" spans="1:12" s="12" customFormat="1" ht="17.25" customHeight="1" x14ac:dyDescent="0.3">
      <c r="A52" s="50" t="s">
        <v>171</v>
      </c>
      <c r="B52" s="75" t="s">
        <v>57</v>
      </c>
      <c r="C52" s="75"/>
      <c r="D52" s="75"/>
      <c r="E52" s="75"/>
      <c r="F52" s="75"/>
      <c r="G52" s="75"/>
      <c r="H52" s="20">
        <f>SUM(H53)</f>
        <v>1</v>
      </c>
      <c r="I52" s="34"/>
      <c r="J52" s="11"/>
      <c r="K52" s="11"/>
      <c r="L52" s="11"/>
    </row>
    <row r="53" spans="1:12" s="12" customFormat="1" ht="24" x14ac:dyDescent="0.3">
      <c r="A53" s="33" t="s">
        <v>172</v>
      </c>
      <c r="B53" s="35" t="s">
        <v>6</v>
      </c>
      <c r="C53" s="39" t="s">
        <v>185</v>
      </c>
      <c r="D53" s="39" t="s">
        <v>186</v>
      </c>
      <c r="E53" s="33"/>
      <c r="F53" s="33"/>
      <c r="G53" s="34"/>
      <c r="H53" s="18">
        <v>1</v>
      </c>
      <c r="I53" s="33"/>
      <c r="J53" s="11"/>
      <c r="K53" s="11"/>
      <c r="L53" s="11"/>
    </row>
    <row r="54" spans="1:12" s="12" customFormat="1" ht="21.75" customHeight="1" x14ac:dyDescent="0.3">
      <c r="A54" s="50" t="s">
        <v>36</v>
      </c>
      <c r="B54" s="75" t="s">
        <v>130</v>
      </c>
      <c r="C54" s="75"/>
      <c r="D54" s="75"/>
      <c r="E54" s="75"/>
      <c r="F54" s="75"/>
      <c r="G54" s="75"/>
      <c r="H54" s="13">
        <v>2</v>
      </c>
      <c r="I54" s="34"/>
      <c r="J54" s="11"/>
      <c r="K54" s="11"/>
      <c r="L54" s="11"/>
    </row>
    <row r="55" spans="1:12" s="12" customFormat="1" ht="36" x14ac:dyDescent="0.3">
      <c r="A55" s="33" t="s">
        <v>173</v>
      </c>
      <c r="B55" s="35" t="s">
        <v>58</v>
      </c>
      <c r="C55" s="28" t="s">
        <v>59</v>
      </c>
      <c r="D55" s="39" t="s">
        <v>187</v>
      </c>
      <c r="E55" s="33"/>
      <c r="F55" s="33"/>
      <c r="G55" s="34"/>
      <c r="H55" s="18">
        <v>1</v>
      </c>
      <c r="I55" s="34"/>
      <c r="J55" s="11"/>
      <c r="K55" s="11"/>
      <c r="L55" s="11"/>
    </row>
    <row r="56" spans="1:12" s="12" customFormat="1" ht="48" x14ac:dyDescent="0.3">
      <c r="A56" s="33" t="s">
        <v>66</v>
      </c>
      <c r="B56" s="35" t="s">
        <v>155</v>
      </c>
      <c r="C56" s="28" t="s">
        <v>131</v>
      </c>
      <c r="D56" s="39" t="s">
        <v>188</v>
      </c>
      <c r="E56" s="33"/>
      <c r="F56" s="33"/>
      <c r="G56" s="34"/>
      <c r="H56" s="18">
        <v>1</v>
      </c>
      <c r="I56" s="34"/>
      <c r="J56" s="11"/>
      <c r="K56" s="11"/>
      <c r="L56" s="11"/>
    </row>
    <row r="57" spans="1:12" s="54" customFormat="1" ht="18.75" customHeight="1" x14ac:dyDescent="0.3">
      <c r="A57" s="23" t="s">
        <v>13</v>
      </c>
      <c r="B57" s="99" t="s">
        <v>216</v>
      </c>
      <c r="C57" s="99"/>
      <c r="D57" s="28"/>
      <c r="E57" s="23"/>
      <c r="F57" s="23"/>
      <c r="G57" s="24"/>
      <c r="H57" s="25"/>
      <c r="I57" s="24"/>
      <c r="J57" s="53"/>
      <c r="K57" s="53"/>
      <c r="L57" s="53"/>
    </row>
    <row r="58" spans="1:12" s="54" customFormat="1" ht="21.75" customHeight="1" x14ac:dyDescent="0.3">
      <c r="A58" s="24" t="s">
        <v>3</v>
      </c>
      <c r="B58" s="100" t="s">
        <v>79</v>
      </c>
      <c r="C58" s="100"/>
      <c r="D58" s="100"/>
      <c r="E58" s="100"/>
      <c r="F58" s="100"/>
      <c r="G58" s="100"/>
      <c r="H58" s="26">
        <v>3</v>
      </c>
      <c r="I58" s="73"/>
      <c r="J58" s="53"/>
      <c r="K58" s="53"/>
      <c r="L58" s="53"/>
    </row>
    <row r="59" spans="1:12" s="57" customFormat="1" ht="21.75" customHeight="1" x14ac:dyDescent="0.3">
      <c r="A59" s="55" t="s">
        <v>174</v>
      </c>
      <c r="B59" s="27" t="s">
        <v>85</v>
      </c>
      <c r="C59" s="27" t="s">
        <v>81</v>
      </c>
      <c r="D59" s="27" t="s">
        <v>82</v>
      </c>
      <c r="E59" s="27"/>
      <c r="F59" s="27"/>
      <c r="G59" s="27"/>
      <c r="H59" s="29">
        <v>1</v>
      </c>
      <c r="I59" s="31"/>
      <c r="J59" s="56"/>
      <c r="K59" s="56"/>
      <c r="L59" s="56"/>
    </row>
    <row r="60" spans="1:12" s="54" customFormat="1" ht="26.25" customHeight="1" x14ac:dyDescent="0.3">
      <c r="A60" s="92" t="s">
        <v>175</v>
      </c>
      <c r="B60" s="97" t="s">
        <v>42</v>
      </c>
      <c r="C60" s="28" t="s">
        <v>21</v>
      </c>
      <c r="D60" s="28" t="s">
        <v>83</v>
      </c>
      <c r="E60" s="74"/>
      <c r="F60" s="74"/>
      <c r="G60" s="74"/>
      <c r="H60" s="29">
        <v>1</v>
      </c>
      <c r="I60" s="73"/>
      <c r="J60" s="53"/>
      <c r="K60" s="53"/>
      <c r="L60" s="53"/>
    </row>
    <row r="61" spans="1:12" s="54" customFormat="1" ht="26.25" customHeight="1" x14ac:dyDescent="0.3">
      <c r="A61" s="93"/>
      <c r="B61" s="98"/>
      <c r="C61" s="28" t="s">
        <v>80</v>
      </c>
      <c r="D61" s="28" t="s">
        <v>84</v>
      </c>
      <c r="E61" s="74"/>
      <c r="F61" s="74"/>
      <c r="G61" s="74"/>
      <c r="H61" s="29">
        <v>1</v>
      </c>
      <c r="I61" s="73"/>
      <c r="J61" s="53"/>
      <c r="K61" s="53"/>
      <c r="L61" s="53"/>
    </row>
    <row r="62" spans="1:12" s="12" customFormat="1" ht="18.75" customHeight="1" x14ac:dyDescent="0.3">
      <c r="A62" s="68" t="s">
        <v>4</v>
      </c>
      <c r="B62" s="75" t="s">
        <v>206</v>
      </c>
      <c r="C62" s="75"/>
      <c r="D62" s="75"/>
      <c r="E62" s="75"/>
      <c r="F62" s="75"/>
      <c r="G62" s="75"/>
      <c r="H62" s="26">
        <v>5</v>
      </c>
      <c r="I62" s="71"/>
      <c r="J62" s="11"/>
      <c r="K62" s="11"/>
      <c r="L62" s="11"/>
    </row>
    <row r="63" spans="1:12" s="4" customFormat="1" ht="27" customHeight="1" x14ac:dyDescent="0.3">
      <c r="A63" s="34" t="s">
        <v>176</v>
      </c>
      <c r="B63" s="48" t="s">
        <v>180</v>
      </c>
      <c r="C63" s="38" t="s">
        <v>153</v>
      </c>
      <c r="D63" s="36" t="s">
        <v>189</v>
      </c>
      <c r="E63" s="35"/>
      <c r="F63" s="35"/>
      <c r="G63" s="34"/>
      <c r="H63" s="18">
        <v>1</v>
      </c>
      <c r="I63" s="68"/>
      <c r="J63" s="3"/>
      <c r="K63" s="3"/>
      <c r="L63" s="3"/>
    </row>
    <row r="64" spans="1:12" s="4" customFormat="1" ht="53.25" customHeight="1" x14ac:dyDescent="0.3">
      <c r="A64" s="34" t="s">
        <v>67</v>
      </c>
      <c r="B64" s="21" t="s">
        <v>44</v>
      </c>
      <c r="C64" s="39" t="s">
        <v>45</v>
      </c>
      <c r="D64" s="21" t="s">
        <v>190</v>
      </c>
      <c r="E64" s="35"/>
      <c r="F64" s="35"/>
      <c r="G64" s="34"/>
      <c r="H64" s="18">
        <v>1</v>
      </c>
      <c r="I64" s="33"/>
      <c r="J64" s="3"/>
      <c r="K64" s="3"/>
      <c r="L64" s="3"/>
    </row>
    <row r="65" spans="1:12" s="4" customFormat="1" ht="53.25" customHeight="1" x14ac:dyDescent="0.3">
      <c r="A65" s="34" t="s">
        <v>68</v>
      </c>
      <c r="B65" s="21" t="s">
        <v>74</v>
      </c>
      <c r="C65" s="39" t="s">
        <v>209</v>
      </c>
      <c r="D65" s="21" t="s">
        <v>207</v>
      </c>
      <c r="E65" s="35"/>
      <c r="F65" s="35"/>
      <c r="G65" s="34"/>
      <c r="H65" s="18">
        <v>1</v>
      </c>
      <c r="I65" s="33"/>
      <c r="J65" s="3"/>
      <c r="K65" s="3"/>
      <c r="L65" s="3"/>
    </row>
    <row r="66" spans="1:12" s="4" customFormat="1" ht="53.25" customHeight="1" x14ac:dyDescent="0.3">
      <c r="A66" s="34" t="s">
        <v>69</v>
      </c>
      <c r="B66" s="21" t="s">
        <v>205</v>
      </c>
      <c r="C66" s="39" t="s">
        <v>21</v>
      </c>
      <c r="D66" s="21" t="s">
        <v>208</v>
      </c>
      <c r="E66" s="35"/>
      <c r="F66" s="35"/>
      <c r="G66" s="34"/>
      <c r="H66" s="18">
        <v>1</v>
      </c>
      <c r="I66" s="33"/>
      <c r="J66" s="3"/>
      <c r="K66" s="3"/>
      <c r="L66" s="3"/>
    </row>
    <row r="67" spans="1:12" s="4" customFormat="1" ht="53.25" customHeight="1" x14ac:dyDescent="0.3">
      <c r="A67" s="34" t="s">
        <v>70</v>
      </c>
      <c r="B67" s="21" t="s">
        <v>177</v>
      </c>
      <c r="C67" s="35" t="s">
        <v>14</v>
      </c>
      <c r="D67" s="21" t="s">
        <v>191</v>
      </c>
      <c r="E67" s="35"/>
      <c r="F67" s="35"/>
      <c r="G67" s="34"/>
      <c r="H67" s="18">
        <v>1</v>
      </c>
      <c r="I67" s="33"/>
      <c r="J67" s="3"/>
      <c r="K67" s="3"/>
      <c r="L67" s="3"/>
    </row>
    <row r="68" spans="1:12" s="12" customFormat="1" ht="28.5" customHeight="1" x14ac:dyDescent="0.3">
      <c r="A68" s="68" t="s">
        <v>5</v>
      </c>
      <c r="B68" s="75" t="s">
        <v>76</v>
      </c>
      <c r="C68" s="75"/>
      <c r="D68" s="75"/>
      <c r="E68" s="75"/>
      <c r="F68" s="75"/>
      <c r="G68" s="75"/>
      <c r="H68" s="20">
        <f>SUM(H69:H71)</f>
        <v>3</v>
      </c>
      <c r="I68" s="71"/>
      <c r="J68" s="11"/>
      <c r="K68" s="11"/>
      <c r="L68" s="11"/>
    </row>
    <row r="69" spans="1:12" s="12" customFormat="1" ht="39" customHeight="1" x14ac:dyDescent="0.3">
      <c r="A69" s="94" t="s">
        <v>71</v>
      </c>
      <c r="B69" s="81" t="s">
        <v>43</v>
      </c>
      <c r="C69" s="35" t="s">
        <v>192</v>
      </c>
      <c r="D69" s="39" t="s">
        <v>193</v>
      </c>
      <c r="E69" s="35"/>
      <c r="F69" s="35"/>
      <c r="G69" s="35"/>
      <c r="H69" s="18">
        <v>1</v>
      </c>
      <c r="I69" s="71"/>
      <c r="J69" s="11"/>
      <c r="K69" s="11"/>
      <c r="L69" s="11"/>
    </row>
    <row r="70" spans="1:12" s="12" customFormat="1" ht="39" customHeight="1" x14ac:dyDescent="0.3">
      <c r="A70" s="95"/>
      <c r="B70" s="82"/>
      <c r="C70" s="39" t="s">
        <v>194</v>
      </c>
      <c r="D70" s="39" t="s">
        <v>195</v>
      </c>
      <c r="E70" s="35"/>
      <c r="F70" s="35"/>
      <c r="G70" s="35"/>
      <c r="H70" s="18">
        <v>1</v>
      </c>
      <c r="I70" s="71"/>
      <c r="J70" s="11"/>
      <c r="K70" s="11"/>
      <c r="L70" s="11"/>
    </row>
    <row r="71" spans="1:12" s="12" customFormat="1" ht="30" customHeight="1" x14ac:dyDescent="0.3">
      <c r="A71" s="34" t="s">
        <v>72</v>
      </c>
      <c r="B71" s="35" t="s">
        <v>74</v>
      </c>
      <c r="C71" s="35" t="s">
        <v>75</v>
      </c>
      <c r="D71" s="35" t="s">
        <v>196</v>
      </c>
      <c r="E71" s="35"/>
      <c r="F71" s="35"/>
      <c r="G71" s="35"/>
      <c r="H71" s="18">
        <v>1</v>
      </c>
      <c r="I71" s="34"/>
      <c r="J71" s="11"/>
      <c r="K71" s="11"/>
      <c r="L71" s="11"/>
    </row>
    <row r="72" spans="1:12" s="12" customFormat="1" ht="17.25" customHeight="1" x14ac:dyDescent="0.3">
      <c r="A72" s="68" t="s">
        <v>157</v>
      </c>
      <c r="B72" s="75" t="s">
        <v>77</v>
      </c>
      <c r="C72" s="75"/>
      <c r="D72" s="75"/>
      <c r="E72" s="75"/>
      <c r="F72" s="75"/>
      <c r="G72" s="75"/>
      <c r="H72" s="20">
        <f>SUM(H73:H73)</f>
        <v>1</v>
      </c>
      <c r="I72" s="71"/>
      <c r="J72" s="11"/>
      <c r="K72" s="11"/>
      <c r="L72" s="11"/>
    </row>
    <row r="73" spans="1:12" s="4" customFormat="1" ht="26.25" customHeight="1" x14ac:dyDescent="0.3">
      <c r="A73" s="34" t="s">
        <v>73</v>
      </c>
      <c r="B73" s="35" t="s">
        <v>43</v>
      </c>
      <c r="C73" s="35" t="s">
        <v>14</v>
      </c>
      <c r="D73" s="39" t="s">
        <v>78</v>
      </c>
      <c r="E73" s="35"/>
      <c r="F73" s="35"/>
      <c r="G73" s="34"/>
      <c r="H73" s="18">
        <v>1</v>
      </c>
      <c r="I73" s="34"/>
      <c r="J73" s="3"/>
      <c r="K73" s="3"/>
      <c r="L73" s="3"/>
    </row>
    <row r="74" spans="1:12" s="4" customFormat="1" ht="18.75" customHeight="1" x14ac:dyDescent="0.3">
      <c r="A74" s="78" t="s">
        <v>17</v>
      </c>
      <c r="B74" s="78" t="s">
        <v>23</v>
      </c>
      <c r="C74" s="78"/>
      <c r="D74" s="44">
        <f>+H74-F74-E74</f>
        <v>49</v>
      </c>
      <c r="E74" s="70"/>
      <c r="F74" s="70"/>
      <c r="G74" s="70"/>
      <c r="H74" s="70">
        <f>H8+H10+H13+H15+H41+H46+H48+H52+H54</f>
        <v>49</v>
      </c>
      <c r="I74" s="34"/>
      <c r="J74" s="3"/>
      <c r="K74" s="3"/>
      <c r="L74" s="3"/>
    </row>
    <row r="75" spans="1:12" ht="18.75" customHeight="1" x14ac:dyDescent="0.3">
      <c r="A75" s="78"/>
      <c r="B75" s="79" t="s">
        <v>46</v>
      </c>
      <c r="C75" s="79"/>
      <c r="D75" s="44">
        <f>+H75-F75-E75</f>
        <v>12</v>
      </c>
      <c r="E75" s="30"/>
      <c r="F75" s="30"/>
      <c r="G75" s="30"/>
      <c r="H75" s="30">
        <f>H72+H68+H62+H58</f>
        <v>12</v>
      </c>
      <c r="I75" s="34"/>
    </row>
    <row r="76" spans="1:12" s="5" customFormat="1" ht="27" customHeight="1" x14ac:dyDescent="0.3">
      <c r="A76" s="78"/>
      <c r="B76" s="78" t="s">
        <v>15</v>
      </c>
      <c r="C76" s="78"/>
      <c r="D76" s="44">
        <f>SUM(D74:D75)</f>
        <v>61</v>
      </c>
      <c r="E76" s="70"/>
      <c r="F76" s="70"/>
      <c r="G76" s="70"/>
      <c r="H76" s="70">
        <f>H74+H75</f>
        <v>61</v>
      </c>
      <c r="I76" s="69"/>
    </row>
  </sheetData>
  <autoFilter ref="A6:O76"/>
  <mergeCells count="40">
    <mergeCell ref="H4:H5"/>
    <mergeCell ref="B17:C17"/>
    <mergeCell ref="B15:G15"/>
    <mergeCell ref="B11:B12"/>
    <mergeCell ref="A2:I2"/>
    <mergeCell ref="I4:I5"/>
    <mergeCell ref="B13:G13"/>
    <mergeCell ref="D4:G4"/>
    <mergeCell ref="A4:A5"/>
    <mergeCell ref="B4:B5"/>
    <mergeCell ref="C4:C5"/>
    <mergeCell ref="B8:G8"/>
    <mergeCell ref="B10:G10"/>
    <mergeCell ref="A11:A12"/>
    <mergeCell ref="B37:C37"/>
    <mergeCell ref="B46:G46"/>
    <mergeCell ref="B57:C57"/>
    <mergeCell ref="B48:G48"/>
    <mergeCell ref="B58:G58"/>
    <mergeCell ref="A74:A76"/>
    <mergeCell ref="B74:C74"/>
    <mergeCell ref="B75:C75"/>
    <mergeCell ref="B76:C76"/>
    <mergeCell ref="B72:G72"/>
    <mergeCell ref="B23:B24"/>
    <mergeCell ref="A23:A24"/>
    <mergeCell ref="B25:B27"/>
    <mergeCell ref="A60:A61"/>
    <mergeCell ref="A69:A70"/>
    <mergeCell ref="A25:A27"/>
    <mergeCell ref="B62:G62"/>
    <mergeCell ref="B52:G52"/>
    <mergeCell ref="B54:G54"/>
    <mergeCell ref="B60:B61"/>
    <mergeCell ref="B68:G68"/>
    <mergeCell ref="B69:B70"/>
    <mergeCell ref="B30:C30"/>
    <mergeCell ref="B34:C34"/>
    <mergeCell ref="B39:C39"/>
    <mergeCell ref="B41:G41"/>
  </mergeCells>
  <pageMargins left="0.5" right="0" top="0.61" bottom="0.61" header="0" footer="0"/>
  <pageSetup paperSize="9" orientation="landscape" r:id="rId1"/>
  <headerFooter differentFirst="1" scaleWithDoc="0"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Sở TP</vt:lpstr>
      <vt:lpstr>Sở TNMT</vt:lpstr>
      <vt:lpstr>Sở GTVT</vt:lpstr>
      <vt:lpstr>Sở NN</vt:lpstr>
      <vt:lpstr>Tổng hợp</vt:lpstr>
      <vt:lpstr>'Sở GTVT'!Print_Titles</vt:lpstr>
      <vt:lpstr>'Sở NN'!Print_Titles</vt:lpstr>
      <vt:lpstr>'Sở TNMT'!Print_Titles</vt:lpstr>
      <vt:lpstr>'Sở TP'!Print_Titles</vt:lpstr>
      <vt:lpstr>'Tổng hợp'!Print_Titles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2015-08-17T04:11:58Z</cp:lastPrinted>
  <dcterms:created xsi:type="dcterms:W3CDTF">2006-09-16T00:00:00Z</dcterms:created>
  <dcterms:modified xsi:type="dcterms:W3CDTF">2023-03-03T03:15:12Z</dcterms:modified>
</cp:coreProperties>
</file>